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Walter\Desktop\Bollinger Quality\Final Approved SQ Docs\"/>
    </mc:Choice>
  </mc:AlternateContent>
  <xr:revisionPtr revIDLastSave="0" documentId="8_{07E60DD1-63A1-4CDB-8EED-3674716F7720}" xr6:coauthVersionLast="45" xr6:coauthVersionMax="45" xr10:uidLastSave="{00000000-0000-0000-0000-000000000000}"/>
  <bookViews>
    <workbookView xWindow="33350" yWindow="4090" windowWidth="17280" windowHeight="8960" tabRatio="809" xr2:uid="{B6205DB5-78E2-4F1E-B53E-DBD688ECFFE4}"/>
  </bookViews>
  <sheets>
    <sheet name="Instructions" sheetId="12" r:id="rId1"/>
    <sheet name="Supplier Information" sheetId="11" r:id="rId2"/>
    <sheet name="Summary" sheetId="10" r:id="rId3"/>
    <sheet name="Commercial" sheetId="1" r:id="rId4"/>
    <sheet name="Engineering" sheetId="3" r:id="rId5"/>
    <sheet name="Product Realization" sheetId="2" r:id="rId6"/>
    <sheet name="Sub-Supplier Mgmt." sheetId="6" r:id="rId7"/>
    <sheet name="Operations" sheetId="4" r:id="rId8"/>
    <sheet name="Quality" sheetId="5" r:id="rId9"/>
    <sheet name="Logistics" sheetId="7" r:id="rId10"/>
    <sheet name="Capacity Analysis" sheetId="8" r:id="rId11"/>
    <sheet name="Revision Log" sheetId="13" r:id="rId12"/>
  </sheets>
  <definedNames>
    <definedName name="_xlnm.Print_Area" localSheetId="10">'Capacity Analysis'!$A$1:$O$19</definedName>
    <definedName name="_xlnm.Print_Area" localSheetId="3">Commercial!$A$1:$O$24</definedName>
    <definedName name="_xlnm.Print_Area" localSheetId="4">Engineering!$A$1:$O$25</definedName>
    <definedName name="_xlnm.Print_Area" localSheetId="0">Instructions!$A$1:$N$12</definedName>
    <definedName name="_xlnm.Print_Area" localSheetId="9">Logistics!$A$1:$O$22</definedName>
    <definedName name="_xlnm.Print_Area" localSheetId="7">Operations!$A$1:$O$25</definedName>
    <definedName name="_xlnm.Print_Area" localSheetId="5">'Product Realization'!$A$1:$O$28</definedName>
    <definedName name="_xlnm.Print_Area" localSheetId="8">Quality!$A$1:$O$51</definedName>
    <definedName name="_xlnm.Print_Area" localSheetId="6">'Sub-Supplier Mgmt.'!$A$1:$O$25</definedName>
    <definedName name="_xlnm.Print_Area" localSheetId="2">Summary!$A$1:$J$22</definedName>
    <definedName name="_xlnm.Print_Area" localSheetId="1">'Supplier Information'!$A$1:$K$35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5" l="1"/>
  <c r="I22" i="4" l="1"/>
  <c r="I18" i="7"/>
  <c r="I24" i="3"/>
  <c r="I12" i="1"/>
  <c r="I14" i="1"/>
  <c r="I10" i="1"/>
  <c r="D5" i="4" l="1"/>
  <c r="D4" i="4"/>
  <c r="D3" i="4"/>
  <c r="D2" i="4"/>
  <c r="D5" i="6"/>
  <c r="D4" i="6"/>
  <c r="D3" i="6"/>
  <c r="D2" i="6"/>
  <c r="D5" i="2"/>
  <c r="D4" i="2"/>
  <c r="D3" i="2"/>
  <c r="D2" i="2"/>
  <c r="D2" i="5" l="1"/>
  <c r="D3" i="5"/>
  <c r="D4" i="5"/>
  <c r="D5" i="5"/>
  <c r="I9" i="1"/>
  <c r="I18" i="8" l="1"/>
  <c r="I17" i="8"/>
  <c r="I16" i="8"/>
  <c r="I15" i="8"/>
  <c r="I14" i="8"/>
  <c r="I13" i="8"/>
  <c r="I12" i="8"/>
  <c r="I11" i="8"/>
  <c r="I10" i="8"/>
  <c r="I9" i="8"/>
  <c r="D5" i="8"/>
  <c r="D4" i="8"/>
  <c r="D3" i="8"/>
  <c r="D2" i="8"/>
  <c r="I24" i="8" l="1"/>
  <c r="I23" i="8"/>
  <c r="I22" i="8"/>
  <c r="I9" i="6"/>
  <c r="I10" i="6"/>
  <c r="I11" i="6"/>
  <c r="I12" i="6"/>
  <c r="I13" i="6"/>
  <c r="I14" i="6"/>
  <c r="I15" i="6"/>
  <c r="I16" i="6"/>
  <c r="I17" i="6"/>
  <c r="I18" i="6"/>
  <c r="I19" i="6"/>
  <c r="I20" i="6"/>
  <c r="I21" i="6"/>
  <c r="I22" i="6"/>
  <c r="I23" i="6"/>
  <c r="I24" i="6"/>
  <c r="I9" i="3"/>
  <c r="I10" i="3"/>
  <c r="I11" i="3"/>
  <c r="I12" i="3"/>
  <c r="I13" i="3"/>
  <c r="I14" i="3"/>
  <c r="I15" i="3"/>
  <c r="I16" i="3"/>
  <c r="I17" i="3"/>
  <c r="I18" i="3"/>
  <c r="I19" i="3"/>
  <c r="I20" i="3"/>
  <c r="I21" i="3"/>
  <c r="I22" i="3"/>
  <c r="I23" i="3"/>
  <c r="I11" i="1"/>
  <c r="I13" i="1"/>
  <c r="I15" i="1"/>
  <c r="I16" i="1"/>
  <c r="I17" i="1"/>
  <c r="I18" i="1"/>
  <c r="I19" i="1"/>
  <c r="I20" i="1"/>
  <c r="I21" i="1"/>
  <c r="I22" i="1"/>
  <c r="I23" i="1"/>
  <c r="I25" i="8" l="1"/>
  <c r="H27" i="8"/>
  <c r="F21" i="10" s="1"/>
  <c r="I29" i="6"/>
  <c r="I30" i="6"/>
  <c r="I28" i="6"/>
  <c r="H33" i="6" s="1"/>
  <c r="F17" i="10" s="1"/>
  <c r="I29" i="3"/>
  <c r="I28" i="3"/>
  <c r="I27" i="3"/>
  <c r="H32" i="3" s="1"/>
  <c r="I27" i="1"/>
  <c r="I29" i="1"/>
  <c r="I28" i="1"/>
  <c r="I46" i="5"/>
  <c r="I45" i="5"/>
  <c r="I44" i="5"/>
  <c r="I43" i="5"/>
  <c r="I48" i="5"/>
  <c r="I47" i="5"/>
  <c r="I49" i="5"/>
  <c r="I31" i="5"/>
  <c r="I32" i="5"/>
  <c r="I37" i="5"/>
  <c r="I36" i="5"/>
  <c r="I35" i="5"/>
  <c r="I34" i="5"/>
  <c r="I33" i="5"/>
  <c r="I30" i="5"/>
  <c r="I29" i="5"/>
  <c r="I28" i="5"/>
  <c r="I27" i="5"/>
  <c r="I26" i="5"/>
  <c r="I25" i="5"/>
  <c r="I40" i="5"/>
  <c r="I39" i="5"/>
  <c r="I38" i="5"/>
  <c r="I23" i="5"/>
  <c r="I22" i="5"/>
  <c r="I21" i="5"/>
  <c r="I20" i="5"/>
  <c r="I41" i="5"/>
  <c r="I24" i="5"/>
  <c r="I23" i="4"/>
  <c r="I21" i="4"/>
  <c r="I26" i="2"/>
  <c r="I24" i="2"/>
  <c r="I22" i="2"/>
  <c r="I23" i="2"/>
  <c r="I21" i="2"/>
  <c r="I20" i="2"/>
  <c r="H32" i="1" l="1"/>
  <c r="F14" i="10" s="1"/>
  <c r="F15" i="10"/>
  <c r="I30" i="3"/>
  <c r="I30" i="1"/>
  <c r="I31" i="6"/>
  <c r="I27" i="2"/>
  <c r="I21" i="7"/>
  <c r="I20" i="7"/>
  <c r="I19" i="7"/>
  <c r="I17" i="7"/>
  <c r="I16" i="7"/>
  <c r="I15" i="7"/>
  <c r="I14" i="7"/>
  <c r="I13" i="7"/>
  <c r="I12" i="7"/>
  <c r="I11" i="7"/>
  <c r="I10" i="7"/>
  <c r="I9" i="7"/>
  <c r="D5" i="7"/>
  <c r="D4" i="7"/>
  <c r="D3" i="7"/>
  <c r="D2" i="7"/>
  <c r="I42" i="5"/>
  <c r="I19" i="5"/>
  <c r="I18" i="5"/>
  <c r="I17" i="5"/>
  <c r="I16" i="5"/>
  <c r="I15" i="5"/>
  <c r="I14" i="5"/>
  <c r="I13" i="5"/>
  <c r="I12" i="5"/>
  <c r="I11" i="5"/>
  <c r="I10" i="5"/>
  <c r="I9" i="5"/>
  <c r="I24" i="4"/>
  <c r="I20" i="4"/>
  <c r="I19" i="4"/>
  <c r="I18" i="4"/>
  <c r="I17" i="4"/>
  <c r="I16" i="4"/>
  <c r="I15" i="4"/>
  <c r="I14" i="4"/>
  <c r="I13" i="4"/>
  <c r="I12" i="4"/>
  <c r="I11" i="4"/>
  <c r="I10" i="4"/>
  <c r="I9" i="4"/>
  <c r="I25" i="2"/>
  <c r="I19" i="2"/>
  <c r="I18" i="2"/>
  <c r="I17" i="2"/>
  <c r="I16" i="2"/>
  <c r="I15" i="2"/>
  <c r="I14" i="2"/>
  <c r="I13" i="2"/>
  <c r="I12" i="2"/>
  <c r="I11" i="2"/>
  <c r="I10" i="2"/>
  <c r="I9" i="2"/>
  <c r="I32" i="2" s="1"/>
  <c r="D5" i="3"/>
  <c r="D4" i="3"/>
  <c r="D3" i="3"/>
  <c r="D2" i="3"/>
  <c r="I31" i="2" l="1"/>
  <c r="H36" i="2" s="1"/>
  <c r="F16" i="10" s="1"/>
  <c r="I33" i="2"/>
  <c r="I34" i="2"/>
  <c r="I27" i="7"/>
  <c r="I26" i="7"/>
  <c r="I25" i="7"/>
  <c r="H30" i="7" s="1"/>
  <c r="F20" i="10" s="1"/>
  <c r="I56" i="5"/>
  <c r="I55" i="5"/>
  <c r="I54" i="5"/>
  <c r="I30" i="4"/>
  <c r="I29" i="4"/>
  <c r="I28" i="4"/>
  <c r="E9" i="10"/>
  <c r="E8" i="10"/>
  <c r="E7" i="10"/>
  <c r="E6" i="10"/>
  <c r="D5" i="1"/>
  <c r="D4" i="1"/>
  <c r="D3" i="1"/>
  <c r="D2" i="1"/>
  <c r="H59" i="5" l="1"/>
  <c r="F19" i="10"/>
  <c r="I31" i="4"/>
  <c r="H33" i="4"/>
  <c r="F18" i="10" s="1"/>
  <c r="I57" i="5"/>
  <c r="I28" i="7"/>
  <c r="F25" i="10" l="1"/>
  <c r="F27" i="10"/>
  <c r="F26" i="10"/>
  <c r="E30" i="10" l="1"/>
  <c r="F11" i="10" s="1"/>
  <c r="F28" i="10"/>
</calcChain>
</file>

<file path=xl/sharedStrings.xml><?xml version="1.0" encoding="utf-8"?>
<sst xmlns="http://schemas.openxmlformats.org/spreadsheetml/2006/main" count="408" uniqueCount="229">
  <si>
    <t>Supplier</t>
  </si>
  <si>
    <t>Supplier Site Code</t>
  </si>
  <si>
    <t>Mfg. Address</t>
  </si>
  <si>
    <t>Date</t>
  </si>
  <si>
    <t>ABC Corp</t>
  </si>
  <si>
    <t>Phone</t>
  </si>
  <si>
    <t>Email</t>
  </si>
  <si>
    <t>Plant Mgr.</t>
  </si>
  <si>
    <t>Program Mgr.</t>
  </si>
  <si>
    <t>Sales Mgr.</t>
  </si>
  <si>
    <t>Quality Mgr.</t>
  </si>
  <si>
    <t>Supplier Quality</t>
  </si>
  <si>
    <t>Engineering</t>
  </si>
  <si>
    <t>Operations</t>
  </si>
  <si>
    <t>ME</t>
  </si>
  <si>
    <t>Purchasing</t>
  </si>
  <si>
    <t>Name</t>
  </si>
  <si>
    <t>Participation Required (Yes/No/Lead)</t>
  </si>
  <si>
    <t>New Mfg. Process(s)</t>
  </si>
  <si>
    <t xml:space="preserve">New Mfg. Facility </t>
  </si>
  <si>
    <t>Mfg. Facility Move</t>
  </si>
  <si>
    <t>Program Criticality</t>
  </si>
  <si>
    <t>Yes/No</t>
  </si>
  <si>
    <t>234 E. Linden, Ferndale, MI, 48220</t>
  </si>
  <si>
    <t>Overall Supplier Risk</t>
  </si>
  <si>
    <t>Commercial</t>
  </si>
  <si>
    <t>Product Realization</t>
  </si>
  <si>
    <t>Quality</t>
  </si>
  <si>
    <t>Sub-Tier Mgmt.</t>
  </si>
  <si>
    <t>Yes</t>
  </si>
  <si>
    <t>No</t>
  </si>
  <si>
    <t>Lead</t>
  </si>
  <si>
    <t>Question</t>
  </si>
  <si>
    <t>Score</t>
  </si>
  <si>
    <t>Risk</t>
  </si>
  <si>
    <t>Actions</t>
  </si>
  <si>
    <t>Instructions</t>
  </si>
  <si>
    <t>Core Functional Risk Areas Overview</t>
  </si>
  <si>
    <t>Due Date</t>
  </si>
  <si>
    <t>Completion Date</t>
  </si>
  <si>
    <t>Owner</t>
  </si>
  <si>
    <t>4) The evidence/findings column needs to be supported by examples to show that the expectations have been met or meet the intent of the question. Supplier must identify documentation numbers when referencing supporting documents.</t>
  </si>
  <si>
    <t>5) Actions need to be implemeted for all findings that do not meet the intent of the question. In addition, actions should be added even to those questions that meet the intent to show continuous improvement activity. Actions must be supported by a due date and action owner.</t>
  </si>
  <si>
    <t>7) Upon completion of filling out the assessment, supplier must remit to Bollinger Motors Supplier Quality Engineer.</t>
  </si>
  <si>
    <t>Meets the Expectation and the intent of the questions. On track to support program timing</t>
  </si>
  <si>
    <t>N/A</t>
  </si>
  <si>
    <t>Not Applicable. Will not be taken into account for overall scoring.</t>
  </si>
  <si>
    <t>Does the supplier have a documented formal process and system to track engineering deviations?</t>
  </si>
  <si>
    <t>Does the supplier have a system or process to track and manage tooling (both new and revision) orders? Does the supplier have documented lead times for tooling build and repair?</t>
  </si>
  <si>
    <t>Has the supplier kicked-off all tooling in support of Bollinger Motors program timing requirements?</t>
  </si>
  <si>
    <t>Does the suppliers APQP process require a review of the customers packaging guidelines?</t>
  </si>
  <si>
    <t>Does the suppliers process require a design and manufacturing feasibility review and sign-off? What is the deliverable from the feasibility review?</t>
  </si>
  <si>
    <t xml:space="preserve">Does the supplier understand the warranty and reliability requirements for the product(s)? </t>
  </si>
  <si>
    <t>If supplier is design responsible has the DFMEA devolopment been completed and reviewed with Bollnger?
If Bollinger is design responsible has the supplier received or reviewed the DFMA?</t>
  </si>
  <si>
    <t>Does the supplier conduct DVP&amp;R meetings with Bollinger Motors? If yes, are meeting minutes formally tracked and include action items as required? Has Bollinger Motors approved the test results?</t>
  </si>
  <si>
    <t>Does the supplier have a formal documented process for capacity planning and verification? Is it utilized and current?</t>
  </si>
  <si>
    <t>Is the supplier ISO14001 certified for their environmetal system? If not, does the supplier plan on achieving Iso14001 certification?</t>
  </si>
  <si>
    <r>
      <t>Is the suppliers quality system third-party certified?</t>
    </r>
    <r>
      <rPr>
        <b/>
        <sz val="9"/>
        <color theme="1"/>
        <rFont val="Arial"/>
        <family val="2"/>
      </rPr>
      <t xml:space="preserve"> 
Recommended certification is ISO9001:2015 or IATF16949</t>
    </r>
  </si>
  <si>
    <t xml:space="preserve">Does the process flow diagram from the supplier match the actual production process flow on the manufacturing floor? </t>
  </si>
  <si>
    <t>How does the supplier verify the effectiveness of the training?</t>
  </si>
  <si>
    <t>Does the supplier apply root cause analysis and action plans to address any performance issues?</t>
  </si>
  <si>
    <t xml:space="preserve">Does the supplier track internal and external corrective action performance? What is the average time to implement permanent corrective actions and tiime to closure? </t>
  </si>
  <si>
    <t xml:space="preserve">Does the supplier track which of their sub-tier suppliers facilities are unionized? If so, when do the current contracts expire? </t>
  </si>
  <si>
    <t>Does the supplier have a process to monitor and track corrective actions with their sub-tier suppliers? If so, what metrics (timeliness, effectiveness, etc) are tracked?</t>
  </si>
  <si>
    <t>Logistics</t>
  </si>
  <si>
    <t>Question #</t>
  </si>
  <si>
    <t xml:space="preserve">Question # </t>
  </si>
  <si>
    <t>2) Supplier shall answer all questions on each of the blue and purple tabs prior to the onsite assessment. It must be performed as a cross-functional event and the appropraite person should complete the sections they are responsible for.</t>
  </si>
  <si>
    <t>New Supplier to Bollinger</t>
  </si>
  <si>
    <t>New Technology</t>
  </si>
  <si>
    <t>Does the supplier have a current plant layout including flow of material? Are there any planned changes to the facility to address new technology, new equipment, new processes, or capacity constraints? If yes, does the supplier have a future state layout to show the changes?</t>
  </si>
  <si>
    <t>Does the supplier have the current Bollinger Motors drawings, CAD, and engineering specifications for all products to support the program?
Are the latest Bollinger Motors engineering documents released to the supplier?</t>
  </si>
  <si>
    <t>Logistics Mgr.</t>
  </si>
  <si>
    <t>Mfg. Process Change</t>
  </si>
  <si>
    <t>Supporting Evidence / Comments</t>
  </si>
  <si>
    <t>Can the supplier support and manage utilizing EDI?</t>
  </si>
  <si>
    <t>Supplier has a physical inventory process? What were results from last audit?</t>
  </si>
  <si>
    <t>Are off-site warehouses utilized? If so, are physical inventories completed and what are the latest results?</t>
  </si>
  <si>
    <t>Where returnable containers are utilized, does the supplier have a process to manage?
N/A if returnables are not utilized</t>
  </si>
  <si>
    <t>Does the supplier have a documented process or system to manage capacity analysis?</t>
  </si>
  <si>
    <t>Supplier analyzes shared capacity among equipment including changeover time and frequency?</t>
  </si>
  <si>
    <t>Supplier monitors and tracks Overall equipment Effectiveness (OEE)?
Verification of historical OEE required.</t>
  </si>
  <si>
    <t>Supplier understands scrap fallout from each operation?
Verification from historical scrap data required.</t>
  </si>
  <si>
    <t>Supplier tracks and monitors process downtime both planned and unplanned?</t>
  </si>
  <si>
    <t>Supplier must provide a copy of their capacity analysis showing they can support the Bollinger Motors program volumes?</t>
  </si>
  <si>
    <t>Supplier can show historical capacity verification v. their capacity planning analysis?</t>
  </si>
  <si>
    <t>KEY CONTACTS</t>
  </si>
  <si>
    <t>SEA PARTICIPANTS</t>
  </si>
  <si>
    <t>SEA RISK PRIOITIZATION</t>
  </si>
  <si>
    <t>BOLLINGER MOTORS
Supplier Evaluation Assessment (SEA)
Overall Summary</t>
  </si>
  <si>
    <t>SCORING CRITERIA</t>
  </si>
  <si>
    <t>Medium</t>
  </si>
  <si>
    <t>High</t>
  </si>
  <si>
    <t>Low</t>
  </si>
  <si>
    <t>Total</t>
  </si>
  <si>
    <t xml:space="preserve">Capacity Analysis </t>
  </si>
  <si>
    <t xml:space="preserve">Does the supplier have a unionized facility? If so, when does the current contract expire? </t>
  </si>
  <si>
    <t xml:space="preserve">Does the supplier have a formal documented process to manage and track RFQ's? 
If yes, how do they ensure quotes are submitted prior to the customer required date? </t>
  </si>
  <si>
    <t>Does the supplier have contingency plans in place in case of a catastrophic loss to the manufacturing facility? Does the suppliers insurance cover customer owned product and tooling?</t>
  </si>
  <si>
    <t>Is the Bollinger Motors product within the suppliers core competencies? Is this a new technology or process for the supplier?</t>
  </si>
  <si>
    <t>How does the supplier manage customer requirements through the sub-tier supply chain during the quoting process? Is there a formal defined process?</t>
  </si>
  <si>
    <t>Is the suppliers manufacturing location being evaluated the intended site for the Bollinger Motors product?
Does the supplier produce similar product today out of this facility? Does the supplier own or lease the facility?</t>
  </si>
  <si>
    <t>Does the supplier have any open commercial issues with Bollinger Motors?</t>
  </si>
  <si>
    <t>How does the supplier control Government  regulations? Do they conduct annual recertification testing and show compliance to all standards including but not limited to FMVSS?</t>
  </si>
  <si>
    <t>Does the supplier have the capability to manage and track "Supplier Requesed Engineering or Process" changes? What is the process to manage the changes? How many open requests are there at this time?</t>
  </si>
  <si>
    <t>Are tools stored in a location which protects them from damage (both handling and environmental)?</t>
  </si>
  <si>
    <t>Has the supplier received all tooling orders from Bollinger Motors based on lead time to support program timing?</t>
  </si>
  <si>
    <t>Partially meets the Expectation and the intent of the questions. Recovery plan in place to support program timing</t>
  </si>
  <si>
    <t>Does not meet the Expectation and the intent of the questions. Behind schedule to support program timing</t>
  </si>
  <si>
    <t>How does the suppliers selection process identify sub-tier suppliers that are critical to quality?</t>
  </si>
  <si>
    <t xml:space="preserve">Does the process include supplier elimination based on performance metrics? </t>
  </si>
  <si>
    <t xml:space="preserve">Is there a documented approved supplier list? Does that list identify which suppliers are classified as critical?
</t>
  </si>
  <si>
    <t>Is the supplier using a low cost country (LCC) sourcing strategy? If yes, is their a list of components or raw materials which are sourced to those countries? 
(If the supplier does not utilize low cost country sourcing strategies this question is N/A)</t>
  </si>
  <si>
    <t>How does the supplier ensure all engineering and test requirements are communicated to their supply base?</t>
  </si>
  <si>
    <r>
      <t xml:space="preserve">Is there a documents list of all special processes that will be handled through their sub-tier suppliers? </t>
    </r>
    <r>
      <rPr>
        <b/>
        <sz val="9"/>
        <color theme="1"/>
        <rFont val="Arial"/>
        <family val="2"/>
      </rPr>
      <t xml:space="preserve">
Special process include but not limited to: Painting, Welding, Heat Treat, injection molding, plating, polishing</t>
    </r>
  </si>
  <si>
    <r>
      <t xml:space="preserve">Does the supplier have a formal documented process to measure and track sub-tier supplier performance?
</t>
    </r>
    <r>
      <rPr>
        <b/>
        <sz val="9"/>
        <color theme="1"/>
        <rFont val="Arial"/>
        <family val="2"/>
      </rPr>
      <t>Items tracked may include: PPM, OTD, % PPAP on-time, QR's</t>
    </r>
  </si>
  <si>
    <r>
      <t xml:space="preserve">Does the supplier have a process that requires all sub-tier suppliers conduct a capability analysis for all critical and significant charateristics?
</t>
    </r>
    <r>
      <rPr>
        <b/>
        <sz val="9"/>
        <color theme="1"/>
        <rFont val="Arial"/>
        <family val="2"/>
      </rPr>
      <t>Bollinger Motors requirement is: short term Ppk of 1.67 and long term Ppk of 1.33</t>
    </r>
  </si>
  <si>
    <t>Is the manufacturing facility clean, maintained, and organized both inside and outside? Does the supplier utilize a 5S methodology? If yes to 5S, Is it being followed?</t>
  </si>
  <si>
    <t>Is all production equipment and processes either completed or on track to support Bollinger motors launch timing?</t>
  </si>
  <si>
    <t xml:space="preserve">Does the supplier have formal documented performance goals or metrics for this facility? Are the metrics published on the manufacturing floor? How is the supplier performing to their metrics? If underperforming has an action plan for improvement been developed? </t>
  </si>
  <si>
    <t>Is there a formal staffing plan for the facility? Does the supplier need to bring on resources to support the Bollinger motors product(s) or program?</t>
  </si>
  <si>
    <t>Does the supplier utilize contract or  temporary labor? If yes, What is the percentage and how does that compare to their plan?</t>
  </si>
  <si>
    <t xml:space="preserve">Does the supplier have a documented safety policy? Does the supplier have a performance metric that is being tracked? How are they performing to their goal? </t>
  </si>
  <si>
    <t>Does the supplier have a documented analysis of their manufacturing process? Does the analysis identify the bottlenecks?</t>
  </si>
  <si>
    <t>Does the supplier have actions in place to address the bottlenecks that were identified during the analysis of production? Does the action plan identify responsibility, and due dates?</t>
  </si>
  <si>
    <t xml:space="preserve">Does the supplier have sufficient capacity to meet Bollinger Motors production requirements? This includes equipment, labor, and planned operating pattern.
</t>
  </si>
  <si>
    <t>Does the supplier institute corrective actions for shipping performance issues?</t>
  </si>
  <si>
    <t>Does the supplier conduct test shipments to qualify packaging or do they use third-party verification (ex: shaker table)?</t>
  </si>
  <si>
    <t>Does the supplier understand the bottleneck processes in their manufacturing operations?</t>
  </si>
  <si>
    <t>Supplier understands the ideal cycle and takt times for each process? What are they to meet the Bollinger Motors Product?</t>
  </si>
  <si>
    <t>Supplier maintains and can show they utilize a formal documented Quality Manual? Is it current and updated accordingly to drive continuous improvements?</t>
  </si>
  <si>
    <r>
      <t xml:space="preserve">Does the supplier have a formal documented process for conducting internal audits? Is the supplier current to their audit schedule? Are corrective actions taken for all findings in the audit?
</t>
    </r>
    <r>
      <rPr>
        <b/>
        <sz val="9"/>
        <color theme="1"/>
        <rFont val="Arial"/>
        <family val="2"/>
      </rPr>
      <t>Repeat nonconformances must be identified and corrective actions in place</t>
    </r>
  </si>
  <si>
    <r>
      <t xml:space="preserve">How does the supplier ensure that all production documentation is reflecting the current revision level?
</t>
    </r>
    <r>
      <rPr>
        <b/>
        <sz val="9"/>
        <color theme="1"/>
        <rFont val="Arial"/>
        <family val="2"/>
      </rPr>
      <t>Documentation includes but is not limited to the Process Flow, PFMEA, CP, setup sheets, and operator work instructions</t>
    </r>
  </si>
  <si>
    <t>Supplier meets AIAG requirments for their process flow diagrams, FMEA's, and CP's for all products?</t>
  </si>
  <si>
    <t>Suppliers process FMEA's and control plans match the process flow diagram? Is there direct linkage between the process documentation?</t>
  </si>
  <si>
    <t xml:space="preserve">Does the FMEA clearly identify all Bollinger Motors special charateristics in addition to the supplier defined charaterisitics? </t>
  </si>
  <si>
    <t xml:space="preserve">What process does the supplier use to determine RPN numbers for severity, occurrence, and detection? Is it based off of historical data or statistical data? </t>
  </si>
  <si>
    <t>Does the supplier take actions to drive reduce high RPN numbers? Does the supplier use a pareto to identify and focus on the higher RPN's? Does the supplier take actions for all critical and significant characteristics regardless of RPN number?</t>
  </si>
  <si>
    <t>Does the supplier review all error detection opportunities to implement poke yoke (error prevention) where possible?</t>
  </si>
  <si>
    <t>Does the suppliers control plan (CP) meet AIAG requirements? Are suppliers CP's generic, part specific, or family specific? Does the CP include a detailed reaction plan for when non-conforming product is identified?</t>
  </si>
  <si>
    <t>Does the suppliers control plan include all guages and test equipment required for inspection? Does the control plan include annual test and certification requirements where applicable?</t>
  </si>
  <si>
    <t xml:space="preserve">Suppliers control plan includes all Bollinger Motors special charateristics in addition to the supplier defined charaterisitcs? </t>
  </si>
  <si>
    <t>Does the supplier have setup, operator, and inspection work instructions that are linked to the control plan? Are they posted in the area the work is being performed? How do they control the documents to ensure the latest revision is being utilized?</t>
  </si>
  <si>
    <t xml:space="preserve">Do operator work instructions and inspection instruction sheets identify all Bollinger Motors special charateristics in addition to the supplier defined charaterisitcs? </t>
  </si>
  <si>
    <t>Does the reaction plan of the supplier identify the requirements for sorting and contianment activities within the supply chain? Should include both internally, in-transit, and at the customer location?</t>
  </si>
  <si>
    <t>Does the supplier have a process in place that defines how to identify and seggregate non-conforming product in the entire manufacturing process? Are the non-conforming containers and storage locations clearly identified?</t>
  </si>
  <si>
    <t>Are the non-conforming containment areas secured? Is the area controlled by limited or restricted access? Is all material inside containment location clearly identifiable and organized?</t>
  </si>
  <si>
    <t>What is the suppliers process to handle the disposition of the non-conforming product? Does the process cover the ability to rework the defective product? Rework can only be authorized by Bollinger Motors Engineering.</t>
  </si>
  <si>
    <t>Does the supplier track  and analyze all non-conforming product both internally and externally? Does the supplier conduct root cause analysis on non-conforming product?</t>
  </si>
  <si>
    <t>Does the supplier conduct a Measurement Systems Analysis (MSA) on all inspection gauges and fixtures? What do the historical results look like?</t>
  </si>
  <si>
    <t>How does the supplier manage guage qualification and calibration for all inspection gauges?  Do they have a formal process? Does the supplier have a master schedule for when all gauges are due? Is the supplier current or past due to their calibration schedule?</t>
  </si>
  <si>
    <t>Area all inspection gauges and fixtures stored in away that they are protected from handling, storage, and environmental damage?</t>
  </si>
  <si>
    <t>Does the supplier have CMM capability? Is the capability in-house, surrogate supplier location, or outsourced? What type of CMM is used?</t>
  </si>
  <si>
    <t>Are all required gauges, fixtures, and test equipment in house at the suppliers location or on order to support Bollinger Motors? If in house are the installed, qualified, and operational?</t>
  </si>
  <si>
    <t>What is the suppliers process to train new employees? How do they assess the training needs of their employees to ensure they understand the impact on the product.</t>
  </si>
  <si>
    <t>Does supplier utilize a skills assessment, training plan, or training matrix? Is there evidence training has been completed and verified?</t>
  </si>
  <si>
    <t>Does the supplier track and monitor PPAP performance to their customers? How is the current and past performance to their target?</t>
  </si>
  <si>
    <t>Does the supplier have a formal documented continuous improvement process? Do they use Six-Sigma, TQM, Lean, or PDCA?</t>
  </si>
  <si>
    <t>Do continuous improvement activities use a data driven approach such as SPC and QR data to identify areas to work on?</t>
  </si>
  <si>
    <r>
      <t xml:space="preserve">Does the supplier have a formal problem solving methodology to address internal and customer concerns or complaints? Is there a process to communicate findings and resolution to the customer? Does the supplier have any repeat concerns?
</t>
    </r>
    <r>
      <rPr>
        <b/>
        <sz val="9"/>
        <color theme="1"/>
        <rFont val="Arial"/>
        <family val="2"/>
      </rPr>
      <t>Examples: Fishbone diagrams, 5-why, 8D, Six-Sigma, DMAIC, Shainin</t>
    </r>
  </si>
  <si>
    <t>Are corrective actions verified for effectiveness during the suppliers internal audit process?</t>
  </si>
  <si>
    <t>Are lesssons learned from provious launches and issues incorporated into future launches? What is the mechanism to do so?</t>
  </si>
  <si>
    <t>Does the supplier have a formal documented Advanced Product Quality Planning (APQP) process? Does the APQP process meet the AIAG guidelines?</t>
  </si>
  <si>
    <t>Are all appropriate APQP elements included in the suppliers APQP process?</t>
  </si>
  <si>
    <t xml:space="preserve">Are all the required members of the team identifed? Is the team cross-functional and inlcude all appropriate disciplines? </t>
  </si>
  <si>
    <t xml:space="preserve">Does the suppliers timing plan meet or exceed the requirements required by Bollinger Motors? </t>
  </si>
  <si>
    <t>Does the timeline include both supplier and customer milestones and requirements? If plans or timing has slipped are actions and recovery plans identifed?</t>
  </si>
  <si>
    <t>Are the drawings, CAD, and engineering specifications current? Is the design frozen or are there planned changes?</t>
  </si>
  <si>
    <t>Are the timing and requirements for Bollinger Motors build phases included in the suppliers project? Does the supplier have full understanding to the requirements that are due for each build phase?</t>
  </si>
  <si>
    <t>Does the supplier have a formal docmented safe launch process? What is the length of the safe launch process? Is it completed prior to shipment of any production product? Has Bollinger motors Quality and Engineering reviewed and concurred on the safe launch plan?</t>
  </si>
  <si>
    <t xml:space="preserve"> </t>
  </si>
  <si>
    <r>
      <t xml:space="preserve">3) The expectiation is that the responses are to provide the appropraite level of detail to convey how the supplier meets the requirement. Questions </t>
    </r>
    <r>
      <rPr>
        <b/>
        <sz val="11"/>
        <color theme="1"/>
        <rFont val="Arial"/>
        <family val="2"/>
      </rPr>
      <t>are not</t>
    </r>
    <r>
      <rPr>
        <sz val="11"/>
        <color theme="1"/>
        <rFont val="Arial"/>
        <family val="2"/>
      </rPr>
      <t xml:space="preserve"> to be answered with only "yes" or "no" responses. </t>
    </r>
  </si>
  <si>
    <t>BOLLINGER MOTORS
Supplier Evaluation Assessment (SEA)</t>
  </si>
  <si>
    <t>BOLLINGER MOTORS
Supplier Evaluation Assessment (SEA)
Supplier Information</t>
  </si>
  <si>
    <t>What is the current business make up of the supplier? What percentage of automotive vs. non-automotive</t>
  </si>
  <si>
    <t>What is the process to kick-off and procure long-lead funding to support tooling and raw materials? When would it happen in the process?</t>
  </si>
  <si>
    <t xml:space="preserve">How does the supplier track changes in product performance (ex: voltage drop) from assembly to shipping and receipt at the customer? </t>
  </si>
  <si>
    <t>Supplier has processes in place to ensure that handling, storage, and packaging will prevent damage and protect the products quality?
Does  storage protect from environmental factors?
How are raw materials stored and handled prior to production?</t>
  </si>
  <si>
    <t>How does the supplier validate product at the end of assembly prior to shipping?</t>
  </si>
  <si>
    <t>Does the supplier utilize a FIFO inventory management process?
How much time is there from finished product leaving the assembly process prior to shipment?</t>
  </si>
  <si>
    <t>6) Scoring must be completed by the Bollinger Motors and supplier teams during the onsite assesssment. If supplier is doing a self-assement they can enter the score for Bollinger Motors Supplier Quality to review. Select scoring from drop down menu.</t>
  </si>
  <si>
    <t>How does the supplier guarantee that they have the drawing at the latest released revision level?
Does the supplier conduct audits to ensure they have the latest revision?</t>
  </si>
  <si>
    <t>Does the supplier have a tooling management database? If yes, does it identify tooling ownership, tool storage location, part number(s) produced by the tools, and the supporting fixtures, gauges, and tools associated with the product?</t>
  </si>
  <si>
    <t xml:space="preserve">Does the supplier have a process to recertify tools after a crash or repair has been completed but prior to production start-up? </t>
  </si>
  <si>
    <t>Does the supplier have a process which requires them to record last piece inspection or capability data prior to removal and storage of the production tooling? Is the supplier following their process?</t>
  </si>
  <si>
    <t>Is the product an off the shelf commodity, exclusive supplier design, or Bollinger Motors Design? If off the shelf, who else is using it in production?</t>
  </si>
  <si>
    <t>Has the supplier ever experienced work stoppages or strikes due to labor disputes or contract negotiations?
(N/A if non-union)</t>
  </si>
  <si>
    <t xml:space="preserve">Does the supplier have any RFQ processing constraints at this time? What is the average response time to submitting RFQ's? Does the supplier have past due RFQ's?
</t>
  </si>
  <si>
    <t>Does the supplier require capital investment to support Bollinger motors product? If so, what will the capital cover (buildings, machinery, tooling)?</t>
  </si>
  <si>
    <t>If capital is required; has the capital been approved and budget by the suppliers leadership team?
(N/A if no capital investment is required)</t>
  </si>
  <si>
    <t>Is the capital to support this program on track to the Bollinger motors launch milestones?
(N/A if no capital investment is required)</t>
  </si>
  <si>
    <t>Does the supplier have any feasibility concerns with the drawings, CAD, and engineering specifications? Is the supplier able to sign off on the feasibility document without any changes?
Can the supplier manufacture as desinged or are changes required?</t>
  </si>
  <si>
    <t>What design software is the supplier utilizing? Is it compatible with Bollinger Motors software for both tooling and product design?</t>
  </si>
  <si>
    <t>Does the supplier have a formal documented process to show compliance to all Bollinger Motors specifictions? What is the frequency and is it identified on the CP?</t>
  </si>
  <si>
    <t>Does the supplier track and manage overtime? How is the supplier performing to their target?</t>
  </si>
  <si>
    <t xml:space="preserve">Has the supplier provided to Bollinger Motors a documented capacity analysis report? Does the supplier have capacity to support Bollinger Motors Production volumes? </t>
  </si>
  <si>
    <t>Does the supplier have a documented dropped or damaged gauge policy? Do they verify compliance to the policy for all employees?</t>
  </si>
  <si>
    <t xml:space="preserve">Are all gauges and inspection fixtures clearly identified? Does the identification include: id numbers, revision levels, and calibration dates? </t>
  </si>
  <si>
    <t>If CMM work is at a surrogate supplier location or outsourced, what is the turnaround time?
(If CMM is in house only this question is N/A)</t>
  </si>
  <si>
    <r>
      <t xml:space="preserve">Does the supplier have a documented process to create metric targets and objectives to meet their QOS deliverables? Does this include external quality performance as well? How is the supplier performing to their objectives?
</t>
    </r>
    <r>
      <rPr>
        <b/>
        <sz val="9"/>
        <color theme="1"/>
        <rFont val="Arial"/>
        <family val="2"/>
      </rPr>
      <t>Measurables may include: FTT, DTD, PPM, QR trend, R/1000, TGW/TGR, CPU, OEE, Warranty</t>
    </r>
  </si>
  <si>
    <t>What process does the supplier utilize to plan material flow into and through the manufacturing process? What ERP system is being utilized?</t>
  </si>
  <si>
    <t>Supplier has a process for product indentification during all stages of manufacturing?
Includes: Incoming, production, lab, and sub-tier process.</t>
  </si>
  <si>
    <t>Supplier has full lot traceability? How is traceability managed? Describe the detailed process.</t>
  </si>
  <si>
    <t>What are the contingency plans to protect production in case of a supply interruption? What do contingency plans cover?</t>
  </si>
  <si>
    <t xml:space="preserve">Does the supplier have a formal defined process for managing their supply base? Does the process include the selection, qualification, and approval of the supply base? </t>
  </si>
  <si>
    <r>
      <t xml:space="preserve">Is there a formal requirement that the supplier requires sub-tier suppliers to be third-party registered?
</t>
    </r>
    <r>
      <rPr>
        <sz val="9"/>
        <color theme="1"/>
        <rFont val="Arial"/>
        <family val="2"/>
      </rPr>
      <t>EX: ISO9001, IATF16949, or VDA 6.X</t>
    </r>
  </si>
  <si>
    <t>How does the supplier manage work in process (WIP) in the supply chain should a quality or delivery issue arise? What does the supplier keep in th e pirpeline as safety stock or minimum inventory levels?</t>
  </si>
  <si>
    <r>
      <t xml:space="preserve">Does the supplier require PPAP submissions from all suppliers? Is there a formal defined PPAP process for the sub-suppliers?
</t>
    </r>
    <r>
      <rPr>
        <b/>
        <sz val="9"/>
        <color theme="1"/>
        <rFont val="Arial"/>
        <family val="2"/>
      </rPr>
      <t xml:space="preserve">
</t>
    </r>
  </si>
  <si>
    <r>
      <t>H</t>
    </r>
    <r>
      <rPr>
        <sz val="11"/>
        <color theme="1"/>
        <rFont val="Arial"/>
        <family val="2"/>
      </rPr>
      <t xml:space="preserve">as the supplier ever experienced work stoppages or strikes due to labor disputes? Is there a strike protection plan in place with critical suppliers?
</t>
    </r>
    <r>
      <rPr>
        <sz val="9"/>
        <color theme="1"/>
        <rFont val="Arial"/>
        <family val="2"/>
      </rPr>
      <t>(If question 11 is non-union this question is N/A)</t>
    </r>
  </si>
  <si>
    <t>Have all the Bollinger Motors build and production requirements been communicated to the sub-tier suppliers?</t>
  </si>
  <si>
    <r>
      <t xml:space="preserve">Supplier can demonstrate understanding of manufacturing losses throughout the value stream? 
</t>
    </r>
    <r>
      <rPr>
        <sz val="9"/>
        <color theme="1"/>
        <rFont val="Arial"/>
        <family val="2"/>
      </rPr>
      <t>Ex: Downtime, changeovers, consumables, inspection, efficiancy</t>
    </r>
  </si>
  <si>
    <t xml:space="preserve">Are checklists utilized as part of the APQP process to aid with project management? Are customer inputs identifed on the checklist? </t>
  </si>
  <si>
    <t xml:space="preserve">Does the suppliers APQP process define and require the scheduling of design reviews, management reviews, and program reviews? Is Bollinger Motors included in the reviews? 
Does the process include formal project status reports with senior leadership? </t>
  </si>
  <si>
    <t xml:space="preserve"> Is the supplier design responsible for this product or project?</t>
  </si>
  <si>
    <t>What is the cadence of the reviews? Is there an open issues action deck? Are actions being met on time?</t>
  </si>
  <si>
    <r>
      <t xml:space="preserve">Has the supplier completed the Design Validation Plan and Report(DVP&amp;R)? Has it been reviewed with Bollinger Motors? Does it address all known design and reliability issues? Are the tests clearly identified? 
</t>
    </r>
    <r>
      <rPr>
        <sz val="9"/>
        <color theme="1"/>
        <rFont val="Arial"/>
        <family val="2"/>
      </rPr>
      <t xml:space="preserve">
(If a DVP&amp;R is not required then N/A this question?) 
</t>
    </r>
    <r>
      <rPr>
        <sz val="11"/>
        <color theme="1"/>
        <rFont val="Arial"/>
        <family val="2"/>
      </rPr>
      <t xml:space="preserve">
</t>
    </r>
  </si>
  <si>
    <t>Does the suppliers process include equipment validation and run-off prior to customer PPAP? Does the supplier have a requirement for pre-production runs at rate to validate their production process?</t>
  </si>
  <si>
    <t>1) Assessment is based on the exact manufacturing location that is producing or being evaluated to produce the Bollinger Motors product. Fill out Supplier Information Tab first.</t>
  </si>
  <si>
    <t>Revision Level</t>
  </si>
  <si>
    <t>Description</t>
  </si>
  <si>
    <t>Originator</t>
  </si>
  <si>
    <t>Initial Release</t>
  </si>
  <si>
    <t>Walter Collins</t>
  </si>
  <si>
    <t>00</t>
  </si>
  <si>
    <t>Does the supplier track employee turnover and absenteeism? How are they performing to their target?</t>
  </si>
  <si>
    <t>Does the supplier track shipping performance? What metrics are tracked? How is the manufacturing plant performing towards its Metrics?</t>
  </si>
  <si>
    <t>01</t>
  </si>
  <si>
    <t>Does the supplier have any scheduled major downtime for any equipment? Does the supplier have a plan which may include a bank or product to support production during the downtime?</t>
  </si>
  <si>
    <t xml:space="preserve">Removed Q8 in Logistics as it was a duplicate of Q6. Fixed spelling error on Q14 in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</si>
</sst>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family val="2"/>
    </font>
    <font>
      <b/>
      <sz val="11"/>
      <color theme="1"/>
      <name val="Arial"/>
      <family val="2"/>
    </font>
    <font>
      <sz val="9"/>
      <color theme="1"/>
      <name val="Arial"/>
      <family val="2"/>
    </font>
    <font>
      <sz val="11"/>
      <name val="Arial"/>
      <family val="2"/>
    </font>
    <font>
      <b/>
      <sz val="9"/>
      <color theme="1"/>
      <name val="Arial"/>
      <family val="2"/>
    </font>
    <font>
      <sz val="11"/>
      <color theme="0"/>
      <name val="Calibri"/>
      <family val="2"/>
      <scheme val="minor"/>
    </font>
    <font>
      <sz val="11"/>
      <color theme="1"/>
      <name val="Arial Black"/>
      <family val="2"/>
    </font>
    <font>
      <b/>
      <sz val="10"/>
      <color theme="1"/>
      <name val="Arial"/>
      <family val="2"/>
    </font>
    <font>
      <b/>
      <sz val="11"/>
      <color theme="0"/>
      <name val="Arial Black"/>
      <family val="2"/>
    </font>
    <font>
      <sz val="11"/>
      <color theme="0"/>
      <name val="Arial Black"/>
      <family val="2"/>
    </font>
    <font>
      <sz val="11"/>
      <color theme="0"/>
      <name val="Arial"/>
      <family val="2"/>
    </font>
    <font>
      <b/>
      <sz val="14"/>
      <color theme="0"/>
      <name val="Arial Black"/>
      <family val="2"/>
    </font>
    <font>
      <b/>
      <sz val="11"/>
      <color theme="0"/>
      <name val="Arial"/>
      <family val="2"/>
    </font>
    <font>
      <sz val="10"/>
      <color theme="1"/>
      <name val="Arial"/>
      <family val="2"/>
    </font>
    <font>
      <b/>
      <sz val="20"/>
      <color theme="0"/>
      <name val="Arial Black"/>
      <family val="2"/>
    </font>
    <font>
      <b/>
      <sz val="20"/>
      <name val="Arial Black"/>
      <family val="2"/>
    </font>
    <font>
      <b/>
      <sz val="22"/>
      <color theme="1"/>
      <name val="Arial"/>
      <family val="2"/>
    </font>
    <font>
      <b/>
      <sz val="11"/>
      <name val="Arial"/>
      <family val="2"/>
    </font>
    <font>
      <b/>
      <sz val="10"/>
      <color theme="0"/>
      <name val="Arial"/>
      <family val="2"/>
    </font>
    <font>
      <b/>
      <sz val="72"/>
      <color theme="0"/>
      <name val="Arial"/>
      <family val="2"/>
    </font>
    <font>
      <sz val="26"/>
      <color theme="0"/>
      <name val="Arial Black"/>
      <family val="2"/>
    </font>
    <font>
      <sz val="8"/>
      <name val="Calibri"/>
      <family val="2"/>
      <scheme val="minor"/>
    </font>
  </fonts>
  <fills count="8">
    <fill>
      <patternFill patternType="none"/>
    </fill>
    <fill>
      <patternFill patternType="gray125"/>
    </fill>
    <fill>
      <patternFill patternType="solid">
        <fgColor theme="2"/>
        <bgColor indexed="64"/>
      </patternFill>
    </fill>
    <fill>
      <patternFill patternType="solid">
        <fgColor indexed="9"/>
        <bgColor indexed="64"/>
      </patternFill>
    </fill>
    <fill>
      <patternFill patternType="solid">
        <fgColor theme="6" tint="0.39997558519241921"/>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diagonal/>
    </border>
    <border>
      <left/>
      <right style="thick">
        <color indexed="64"/>
      </right>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3">
    <xf numFmtId="0" fontId="0" fillId="0" borderId="0" xfId="0"/>
    <xf numFmtId="0" fontId="2" fillId="0" borderId="6" xfId="0" applyFont="1" applyBorder="1" applyAlignment="1">
      <alignment horizontal="right"/>
    </xf>
    <xf numFmtId="0" fontId="1" fillId="0" borderId="0" xfId="0" applyFont="1"/>
    <xf numFmtId="0" fontId="2" fillId="0" borderId="0" xfId="0" applyFont="1" applyFill="1" applyBorder="1" applyAlignment="1">
      <alignment horizontal="center"/>
    </xf>
    <xf numFmtId="0" fontId="0" fillId="2" borderId="0" xfId="0" applyFill="1"/>
    <xf numFmtId="0" fontId="0" fillId="0" borderId="0" xfId="0" applyFill="1" applyBorder="1" applyAlignment="1" applyProtection="1">
      <alignment horizontal="center"/>
    </xf>
    <xf numFmtId="14" fontId="0" fillId="0" borderId="0" xfId="0" applyNumberFormat="1" applyFill="1" applyBorder="1" applyAlignment="1" applyProtection="1">
      <alignment horizontal="center"/>
    </xf>
    <xf numFmtId="0" fontId="1" fillId="0" borderId="6" xfId="0" applyFont="1" applyBorder="1" applyAlignment="1">
      <alignment horizontal="center" vertical="center"/>
    </xf>
    <xf numFmtId="0" fontId="0" fillId="2" borderId="3" xfId="0" applyFill="1" applyBorder="1"/>
    <xf numFmtId="0" fontId="0" fillId="2" borderId="5" xfId="0" applyFill="1" applyBorder="1"/>
    <xf numFmtId="0" fontId="0" fillId="2" borderId="15" xfId="0" applyFill="1" applyBorder="1"/>
    <xf numFmtId="0" fontId="0" fillId="2" borderId="16" xfId="0" applyFill="1" applyBorder="1"/>
    <xf numFmtId="0" fontId="0" fillId="2" borderId="17" xfId="0" applyFill="1" applyBorder="1"/>
    <xf numFmtId="0" fontId="2" fillId="0" borderId="6" xfId="0" applyFont="1" applyBorder="1" applyAlignment="1">
      <alignment horizontal="center" vertical="center"/>
    </xf>
    <xf numFmtId="0" fontId="0" fillId="2" borderId="1" xfId="0" applyFill="1" applyBorder="1"/>
    <xf numFmtId="0" fontId="0" fillId="2" borderId="4" xfId="0" applyFill="1" applyBorder="1"/>
    <xf numFmtId="0" fontId="9" fillId="5" borderId="0" xfId="0" applyFont="1" applyFill="1"/>
    <xf numFmtId="0" fontId="1" fillId="2" borderId="1" xfId="0" applyFont="1" applyFill="1" applyBorder="1"/>
    <xf numFmtId="0" fontId="1" fillId="2" borderId="4" xfId="0" applyFont="1" applyFill="1" applyBorder="1"/>
    <xf numFmtId="0" fontId="1" fillId="2" borderId="5" xfId="0" applyFont="1" applyFill="1" applyBorder="1"/>
    <xf numFmtId="0" fontId="1" fillId="0" borderId="0" xfId="0" applyFont="1" applyBorder="1"/>
    <xf numFmtId="0" fontId="1" fillId="0" borderId="0" xfId="0" applyFont="1" applyFill="1" applyBorder="1" applyAlignment="1">
      <alignment horizontal="center"/>
    </xf>
    <xf numFmtId="0" fontId="1" fillId="2" borderId="15" xfId="0" applyFont="1" applyFill="1" applyBorder="1"/>
    <xf numFmtId="0" fontId="1" fillId="2" borderId="16" xfId="0" applyFont="1" applyFill="1" applyBorder="1"/>
    <xf numFmtId="0" fontId="1" fillId="2" borderId="17" xfId="0" applyFont="1" applyFill="1" applyBorder="1"/>
    <xf numFmtId="0" fontId="7" fillId="2" borderId="1" xfId="0" applyFont="1" applyFill="1" applyBorder="1"/>
    <xf numFmtId="0" fontId="7" fillId="2" borderId="3" xfId="0" applyFont="1" applyFill="1" applyBorder="1"/>
    <xf numFmtId="0" fontId="7" fillId="0" borderId="0" xfId="0" applyFont="1"/>
    <xf numFmtId="0" fontId="7" fillId="2" borderId="4" xfId="0" applyFont="1" applyFill="1" applyBorder="1"/>
    <xf numFmtId="0" fontId="7" fillId="2" borderId="5" xfId="0" applyFont="1" applyFill="1" applyBorder="1"/>
    <xf numFmtId="0" fontId="1" fillId="0" borderId="44" xfId="0" applyFont="1" applyBorder="1"/>
    <xf numFmtId="0" fontId="17" fillId="0" borderId="23" xfId="0" applyFont="1" applyFill="1" applyBorder="1" applyAlignment="1">
      <alignment horizontal="center" vertical="center"/>
    </xf>
    <xf numFmtId="0" fontId="1" fillId="0" borderId="0" xfId="0" applyFont="1" applyFill="1" applyBorder="1" applyAlignment="1" applyProtection="1">
      <alignment horizontal="center"/>
    </xf>
    <xf numFmtId="14" fontId="1" fillId="0" borderId="0" xfId="0" applyNumberFormat="1" applyFont="1" applyFill="1" applyBorder="1" applyAlignment="1" applyProtection="1">
      <alignment horizontal="center"/>
    </xf>
    <xf numFmtId="0" fontId="1" fillId="2" borderId="0" xfId="0" applyFont="1" applyFill="1"/>
    <xf numFmtId="0" fontId="13" fillId="5" borderId="20" xfId="0" applyFont="1" applyFill="1" applyBorder="1" applyAlignment="1" applyProtection="1">
      <alignment horizontal="center" vertical="center" wrapText="1"/>
    </xf>
    <xf numFmtId="0" fontId="13" fillId="5" borderId="20" xfId="0" applyFont="1" applyFill="1" applyBorder="1" applyAlignment="1">
      <alignment horizontal="center" vertical="center"/>
    </xf>
    <xf numFmtId="0" fontId="13" fillId="5" borderId="20" xfId="0" applyFont="1" applyFill="1" applyBorder="1" applyAlignment="1">
      <alignment horizontal="center" vertical="center" wrapText="1"/>
    </xf>
    <xf numFmtId="0" fontId="13" fillId="5" borderId="6" xfId="0" applyFont="1" applyFill="1" applyBorder="1" applyAlignment="1" applyProtection="1">
      <alignment vertical="center"/>
    </xf>
    <xf numFmtId="0" fontId="19" fillId="5" borderId="6" xfId="0" applyFont="1" applyFill="1" applyBorder="1" applyAlignment="1" applyProtection="1">
      <alignment horizontal="right" vertical="center"/>
    </xf>
    <xf numFmtId="0" fontId="2" fillId="0" borderId="25" xfId="0" applyFont="1" applyBorder="1" applyAlignment="1">
      <alignment horizontal="center" vertical="center"/>
    </xf>
    <xf numFmtId="0" fontId="11" fillId="7" borderId="0" xfId="0" applyFont="1" applyFill="1"/>
    <xf numFmtId="0" fontId="4" fillId="6" borderId="8" xfId="0" applyFont="1" applyFill="1" applyBorder="1"/>
    <xf numFmtId="0" fontId="18" fillId="6" borderId="8" xfId="0" applyFont="1" applyFill="1" applyBorder="1" applyAlignment="1">
      <alignment horizontal="right"/>
    </xf>
    <xf numFmtId="0" fontId="4" fillId="6" borderId="6" xfId="0" applyFont="1" applyFill="1" applyBorder="1"/>
    <xf numFmtId="0" fontId="18" fillId="6" borderId="6" xfId="0" applyFont="1" applyFill="1" applyBorder="1" applyAlignment="1">
      <alignment horizontal="right"/>
    </xf>
    <xf numFmtId="0" fontId="1" fillId="6" borderId="30" xfId="0" applyFont="1" applyFill="1" applyBorder="1" applyAlignment="1" applyProtection="1">
      <alignment horizontal="right" vertical="center"/>
    </xf>
    <xf numFmtId="0" fontId="2" fillId="6" borderId="8" xfId="0" applyFont="1" applyFill="1" applyBorder="1" applyAlignment="1" applyProtection="1">
      <alignment horizontal="right" vertical="center"/>
    </xf>
    <xf numFmtId="0" fontId="1" fillId="6" borderId="23" xfId="0" applyFont="1" applyFill="1" applyBorder="1" applyAlignment="1" applyProtection="1">
      <alignment horizontal="right" vertical="center"/>
    </xf>
    <xf numFmtId="0" fontId="2" fillId="6" borderId="6" xfId="0" applyFont="1" applyFill="1" applyBorder="1" applyAlignment="1" applyProtection="1">
      <alignment horizontal="right" vertical="center"/>
    </xf>
    <xf numFmtId="0" fontId="1" fillId="6" borderId="30" xfId="0" applyFont="1" applyFill="1" applyBorder="1" applyAlignment="1" applyProtection="1">
      <alignment vertical="center"/>
    </xf>
    <xf numFmtId="0" fontId="1" fillId="6" borderId="23" xfId="0" applyFont="1" applyFill="1" applyBorder="1" applyAlignment="1" applyProtection="1">
      <alignment vertical="center"/>
    </xf>
    <xf numFmtId="0" fontId="1" fillId="0" borderId="47" xfId="0" applyFont="1" applyBorder="1"/>
    <xf numFmtId="0" fontId="2" fillId="0" borderId="0" xfId="0" applyFont="1" applyAlignment="1">
      <alignment horizontal="center"/>
    </xf>
    <xf numFmtId="0" fontId="0" fillId="0" borderId="0" xfId="0" applyAlignment="1">
      <alignment wrapText="1"/>
    </xf>
    <xf numFmtId="0" fontId="1" fillId="0" borderId="0" xfId="0" applyFont="1" applyFill="1"/>
    <xf numFmtId="0" fontId="4" fillId="6" borderId="14" xfId="0" applyFont="1" applyFill="1" applyBorder="1" applyAlignment="1" applyProtection="1">
      <alignment horizontal="right" vertical="center"/>
    </xf>
    <xf numFmtId="0" fontId="18" fillId="6" borderId="8" xfId="0" applyFont="1" applyFill="1" applyBorder="1" applyAlignment="1" applyProtection="1">
      <alignment horizontal="right" vertical="center"/>
    </xf>
    <xf numFmtId="0" fontId="4" fillId="6" borderId="7" xfId="0" applyFont="1" applyFill="1" applyBorder="1" applyAlignment="1" applyProtection="1">
      <alignment horizontal="right" vertical="center"/>
    </xf>
    <xf numFmtId="0" fontId="18" fillId="6" borderId="6" xfId="0" applyFont="1" applyFill="1" applyBorder="1" applyAlignment="1" applyProtection="1">
      <alignment horizontal="right" vertical="center"/>
    </xf>
    <xf numFmtId="0" fontId="1" fillId="0" borderId="0" xfId="0" applyFont="1" applyBorder="1" applyProtection="1"/>
    <xf numFmtId="0" fontId="1" fillId="0" borderId="54" xfId="0" applyFont="1" applyBorder="1" applyProtection="1"/>
    <xf numFmtId="0" fontId="1" fillId="0" borderId="55" xfId="0" applyFont="1" applyBorder="1" applyProtection="1"/>
    <xf numFmtId="0" fontId="1" fillId="0" borderId="6"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center" vertical="center" wrapText="1"/>
    </xf>
    <xf numFmtId="14" fontId="1" fillId="0" borderId="0" xfId="0" applyNumberFormat="1" applyFont="1" applyAlignment="1">
      <alignment horizontal="center" vertical="center"/>
    </xf>
    <xf numFmtId="0" fontId="21" fillId="5" borderId="60" xfId="0" applyFont="1" applyFill="1" applyBorder="1" applyAlignment="1">
      <alignment horizontal="center" vertical="center" wrapText="1"/>
    </xf>
    <xf numFmtId="0" fontId="21" fillId="5" borderId="61" xfId="0" applyFont="1" applyFill="1" applyBorder="1" applyAlignment="1">
      <alignment horizontal="center" vertical="center"/>
    </xf>
    <xf numFmtId="0" fontId="21" fillId="5" borderId="62" xfId="0" applyFont="1" applyFill="1" applyBorder="1" applyAlignment="1">
      <alignment horizontal="center" vertical="center"/>
    </xf>
    <xf numFmtId="0" fontId="1" fillId="0" borderId="6" xfId="0" applyFont="1" applyBorder="1" applyAlignment="1">
      <alignment vertical="center" wrapText="1"/>
    </xf>
    <xf numFmtId="0" fontId="1" fillId="0" borderId="6" xfId="0" applyFont="1" applyFill="1" applyBorder="1" applyAlignment="1">
      <alignment vertical="center" wrapText="1"/>
    </xf>
    <xf numFmtId="0" fontId="0" fillId="0" borderId="6" xfId="0" applyBorder="1" applyAlignment="1">
      <alignment vertical="center" wrapText="1"/>
    </xf>
    <xf numFmtId="0" fontId="20" fillId="5" borderId="33" xfId="0" applyFont="1" applyFill="1" applyBorder="1" applyAlignment="1">
      <alignment horizontal="center"/>
    </xf>
    <xf numFmtId="0" fontId="20" fillId="5" borderId="34" xfId="0" applyFont="1" applyFill="1" applyBorder="1" applyAlignment="1">
      <alignment horizontal="center"/>
    </xf>
    <xf numFmtId="0" fontId="20" fillId="5" borderId="35" xfId="0" applyFont="1" applyFill="1" applyBorder="1" applyAlignment="1">
      <alignment horizontal="center"/>
    </xf>
    <xf numFmtId="0" fontId="0" fillId="2" borderId="14" xfId="0" applyFill="1" applyBorder="1" applyAlignment="1"/>
    <xf numFmtId="0" fontId="0" fillId="2" borderId="8" xfId="0" applyFill="1" applyBorder="1" applyAlignment="1"/>
    <xf numFmtId="0" fontId="0" fillId="2" borderId="7" xfId="0" applyFill="1" applyBorder="1" applyAlignment="1"/>
    <xf numFmtId="0" fontId="0" fillId="2" borderId="6" xfId="0" applyFill="1" applyBorder="1" applyAlignment="1"/>
    <xf numFmtId="0" fontId="18" fillId="6" borderId="9" xfId="0" applyFont="1" applyFill="1" applyBorder="1" applyAlignment="1">
      <alignment horizontal="right"/>
    </xf>
    <xf numFmtId="0" fontId="18" fillId="6" borderId="7" xfId="0" applyFont="1" applyFill="1" applyBorder="1" applyAlignment="1">
      <alignment horizontal="right"/>
    </xf>
    <xf numFmtId="14" fontId="1" fillId="4" borderId="9" xfId="0" applyNumberFormat="1" applyFont="1" applyFill="1" applyBorder="1" applyAlignment="1" applyProtection="1">
      <alignment horizontal="left" vertical="top"/>
      <protection locked="0"/>
    </xf>
    <xf numFmtId="14" fontId="1" fillId="4" borderId="10" xfId="0" applyNumberFormat="1" applyFont="1" applyFill="1" applyBorder="1" applyAlignment="1" applyProtection="1">
      <alignment horizontal="left" vertical="top"/>
      <protection locked="0"/>
    </xf>
    <xf numFmtId="14" fontId="1" fillId="4" borderId="7" xfId="0" applyNumberFormat="1" applyFont="1" applyFill="1" applyBorder="1" applyAlignment="1" applyProtection="1">
      <alignment horizontal="left" vertical="top"/>
      <protection locked="0"/>
    </xf>
    <xf numFmtId="0" fontId="18" fillId="6" borderId="42" xfId="0" applyFont="1" applyFill="1" applyBorder="1" applyAlignment="1">
      <alignment horizontal="right"/>
    </xf>
    <xf numFmtId="0" fontId="18" fillId="6" borderId="29" xfId="0" applyFont="1" applyFill="1" applyBorder="1" applyAlignment="1">
      <alignment horizontal="right"/>
    </xf>
    <xf numFmtId="0" fontId="1" fillId="4" borderId="42" xfId="0" applyFont="1" applyFill="1" applyBorder="1" applyAlignment="1" applyProtection="1">
      <alignment horizontal="left" vertical="top"/>
      <protection locked="0"/>
    </xf>
    <xf numFmtId="0" fontId="1" fillId="4" borderId="39" xfId="0" applyFont="1" applyFill="1" applyBorder="1" applyAlignment="1" applyProtection="1">
      <alignment horizontal="left" vertical="top"/>
      <protection locked="0"/>
    </xf>
    <xf numFmtId="0" fontId="1" fillId="4" borderId="29" xfId="0" applyFont="1" applyFill="1" applyBorder="1" applyAlignment="1" applyProtection="1">
      <alignment horizontal="left" vertical="top"/>
      <protection locked="0"/>
    </xf>
    <xf numFmtId="0" fontId="1" fillId="4" borderId="9" xfId="0" applyFont="1" applyFill="1" applyBorder="1" applyAlignment="1" applyProtection="1">
      <alignment horizontal="left" vertical="top"/>
      <protection locked="0"/>
    </xf>
    <xf numFmtId="0" fontId="1" fillId="4" borderId="10" xfId="0" applyFont="1" applyFill="1" applyBorder="1" applyAlignment="1" applyProtection="1">
      <alignment horizontal="left" vertical="top"/>
      <protection locked="0"/>
    </xf>
    <xf numFmtId="0" fontId="1" fillId="4" borderId="7" xfId="0" applyFont="1" applyFill="1" applyBorder="1" applyAlignment="1" applyProtection="1">
      <alignment horizontal="left" vertical="top"/>
      <protection locked="0"/>
    </xf>
    <xf numFmtId="0" fontId="1" fillId="4" borderId="6" xfId="0" applyFont="1" applyFill="1" applyBorder="1" applyAlignment="1" applyProtection="1">
      <protection locked="0"/>
    </xf>
    <xf numFmtId="0" fontId="1" fillId="4" borderId="6" xfId="0" applyFont="1" applyFill="1" applyBorder="1" applyAlignment="1" applyProtection="1">
      <alignment horizontal="center"/>
      <protection locked="0"/>
    </xf>
    <xf numFmtId="0" fontId="8" fillId="0" borderId="6" xfId="0" applyFont="1" applyBorder="1" applyAlignment="1">
      <alignment horizontal="center"/>
    </xf>
    <xf numFmtId="0" fontId="14" fillId="0" borderId="6" xfId="0" applyFont="1" applyBorder="1" applyAlignment="1">
      <alignment horizontal="center"/>
    </xf>
    <xf numFmtId="0" fontId="8" fillId="0" borderId="9" xfId="0" applyFont="1" applyBorder="1" applyAlignment="1">
      <alignment horizontal="center"/>
    </xf>
    <xf numFmtId="0" fontId="8" fillId="0" borderId="7" xfId="0" applyFont="1" applyBorder="1" applyAlignment="1">
      <alignment horizontal="center"/>
    </xf>
    <xf numFmtId="0" fontId="9" fillId="5" borderId="0" xfId="0" applyFont="1" applyFill="1"/>
    <xf numFmtId="0" fontId="10" fillId="5" borderId="0" xfId="0" applyFont="1" applyFill="1"/>
    <xf numFmtId="0" fontId="2" fillId="0" borderId="18" xfId="0" applyFont="1" applyBorder="1" applyAlignment="1">
      <alignment horizontal="right"/>
    </xf>
    <xf numFmtId="0" fontId="1" fillId="0" borderId="11" xfId="0" applyFont="1" applyBorder="1" applyAlignment="1">
      <alignment horizontal="right"/>
    </xf>
    <xf numFmtId="0" fontId="1" fillId="4" borderId="9" xfId="0" applyFont="1" applyFill="1" applyBorder="1" applyAlignment="1" applyProtection="1">
      <alignment horizontal="center"/>
      <protection locked="0"/>
    </xf>
    <xf numFmtId="0" fontId="1" fillId="4" borderId="7" xfId="0" applyFont="1" applyFill="1" applyBorder="1" applyAlignment="1" applyProtection="1">
      <alignment horizontal="center"/>
      <protection locked="0"/>
    </xf>
    <xf numFmtId="0" fontId="2" fillId="0" borderId="12" xfId="0" applyFont="1" applyFill="1" applyBorder="1" applyAlignment="1">
      <alignment horizontal="right"/>
    </xf>
    <xf numFmtId="0" fontId="1" fillId="0" borderId="19" xfId="0" applyFont="1" applyBorder="1" applyAlignment="1">
      <alignment horizontal="right"/>
    </xf>
    <xf numFmtId="0" fontId="2" fillId="0" borderId="13" xfId="0" applyFont="1" applyFill="1" applyBorder="1" applyAlignment="1">
      <alignment horizontal="right"/>
    </xf>
    <xf numFmtId="0" fontId="1" fillId="0" borderId="14" xfId="0" applyFont="1" applyBorder="1" applyAlignment="1">
      <alignment horizontal="right"/>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xf>
    <xf numFmtId="0" fontId="10" fillId="5" borderId="3" xfId="0" applyFont="1" applyFill="1" applyBorder="1" applyAlignment="1"/>
    <xf numFmtId="0" fontId="12" fillId="5" borderId="4" xfId="0" applyFont="1" applyFill="1" applyBorder="1" applyAlignment="1">
      <alignment horizontal="center" vertical="center"/>
    </xf>
    <xf numFmtId="0" fontId="12" fillId="5" borderId="0" xfId="0" applyFont="1" applyFill="1" applyBorder="1" applyAlignment="1">
      <alignment horizontal="center" vertical="center"/>
    </xf>
    <xf numFmtId="0" fontId="10" fillId="5" borderId="5" xfId="0" applyFont="1" applyFill="1" applyBorder="1" applyAlignment="1"/>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0" fontId="10" fillId="5" borderId="17" xfId="0" applyFont="1" applyFill="1" applyBorder="1" applyAlignment="1"/>
    <xf numFmtId="0" fontId="8" fillId="0" borderId="9" xfId="0" applyFont="1" applyFill="1" applyBorder="1" applyAlignment="1">
      <alignment horizontal="center"/>
    </xf>
    <xf numFmtId="0" fontId="14" fillId="0" borderId="10" xfId="0" applyFont="1" applyBorder="1" applyAlignment="1">
      <alignment horizontal="center"/>
    </xf>
    <xf numFmtId="0" fontId="14" fillId="0" borderId="7" xfId="0" applyFont="1" applyBorder="1" applyAlignment="1">
      <alignment horizontal="center"/>
    </xf>
    <xf numFmtId="0" fontId="18" fillId="6" borderId="51" xfId="0" applyFont="1" applyFill="1" applyBorder="1" applyAlignment="1" applyProtection="1">
      <alignment horizontal="right" vertical="center"/>
    </xf>
    <xf numFmtId="0" fontId="18" fillId="6" borderId="50" xfId="0" applyFont="1" applyFill="1" applyBorder="1" applyAlignment="1" applyProtection="1">
      <alignment horizontal="right" vertical="center"/>
    </xf>
    <xf numFmtId="0" fontId="1" fillId="6" borderId="48" xfId="0" applyFont="1" applyFill="1" applyBorder="1" applyAlignment="1" applyProtection="1">
      <alignment horizontal="left" vertical="center"/>
    </xf>
    <xf numFmtId="0" fontId="1" fillId="6" borderId="49" xfId="0" applyFont="1" applyFill="1" applyBorder="1" applyAlignment="1" applyProtection="1">
      <alignment horizontal="left" vertical="center"/>
    </xf>
    <xf numFmtId="0" fontId="1" fillId="6" borderId="7" xfId="0" applyFont="1" applyFill="1" applyBorder="1" applyAlignment="1" applyProtection="1">
      <alignment horizontal="left" vertical="center"/>
    </xf>
    <xf numFmtId="0" fontId="1" fillId="6" borderId="6" xfId="0" applyFont="1" applyFill="1" applyBorder="1" applyAlignment="1" applyProtection="1">
      <alignment horizontal="left" vertical="center"/>
    </xf>
    <xf numFmtId="0" fontId="1" fillId="6" borderId="9" xfId="0" applyFont="1" applyFill="1" applyBorder="1" applyAlignment="1" applyProtection="1">
      <alignment horizontal="left" vertical="center"/>
    </xf>
    <xf numFmtId="0" fontId="18" fillId="6" borderId="52" xfId="0" applyFont="1" applyFill="1" applyBorder="1" applyAlignment="1" applyProtection="1">
      <alignment horizontal="right" vertical="center"/>
    </xf>
    <xf numFmtId="0" fontId="18" fillId="6" borderId="53" xfId="0" applyFont="1" applyFill="1" applyBorder="1" applyAlignment="1" applyProtection="1">
      <alignment horizontal="right" vertical="center"/>
    </xf>
    <xf numFmtId="14" fontId="1" fillId="6" borderId="11" xfId="0" applyNumberFormat="1" applyFont="1" applyFill="1" applyBorder="1" applyAlignment="1" applyProtection="1">
      <alignment horizontal="left" vertical="center"/>
    </xf>
    <xf numFmtId="14" fontId="1" fillId="6" borderId="20" xfId="0" applyNumberFormat="1" applyFont="1" applyFill="1" applyBorder="1" applyAlignment="1" applyProtection="1">
      <alignment horizontal="left" vertical="center"/>
    </xf>
    <xf numFmtId="14" fontId="1" fillId="6" borderId="18" xfId="0" applyNumberFormat="1" applyFont="1" applyFill="1" applyBorder="1" applyAlignment="1" applyProtection="1">
      <alignment horizontal="left" vertical="center"/>
    </xf>
    <xf numFmtId="0" fontId="2" fillId="0" borderId="6" xfId="0" applyFont="1" applyBorder="1" applyAlignment="1" applyProtection="1">
      <alignment horizontal="center"/>
    </xf>
    <xf numFmtId="0" fontId="2" fillId="0" borderId="24" xfId="0" applyFont="1" applyBorder="1" applyAlignment="1" applyProtection="1">
      <alignment horizontal="center"/>
    </xf>
    <xf numFmtId="0" fontId="12" fillId="5" borderId="45" xfId="0" applyFont="1" applyFill="1" applyBorder="1" applyAlignment="1" applyProtection="1">
      <alignment horizontal="center" vertical="center" wrapText="1"/>
    </xf>
    <xf numFmtId="0" fontId="15" fillId="5" borderId="43" xfId="0" applyFont="1" applyFill="1" applyBorder="1" applyAlignment="1" applyProtection="1">
      <alignment horizontal="center" vertical="center" wrapText="1"/>
    </xf>
    <xf numFmtId="0" fontId="15" fillId="5" borderId="46" xfId="0" applyFont="1" applyFill="1" applyBorder="1" applyAlignment="1" applyProtection="1">
      <alignment horizontal="center" vertical="center" wrapText="1"/>
    </xf>
    <xf numFmtId="0" fontId="16" fillId="7" borderId="58" xfId="0" applyFont="1" applyFill="1" applyBorder="1" applyAlignment="1" applyProtection="1">
      <alignment horizontal="center" vertical="center"/>
    </xf>
    <xf numFmtId="0" fontId="16" fillId="7" borderId="54" xfId="0" applyFont="1" applyFill="1" applyBorder="1" applyAlignment="1" applyProtection="1">
      <alignment horizontal="center" vertical="center"/>
    </xf>
    <xf numFmtId="0" fontId="16" fillId="7" borderId="59" xfId="0" applyFont="1" applyFill="1" applyBorder="1" applyAlignment="1" applyProtection="1">
      <alignment horizontal="center" vertical="center"/>
    </xf>
    <xf numFmtId="0" fontId="2" fillId="0" borderId="23" xfId="0" applyFont="1" applyBorder="1" applyAlignment="1" applyProtection="1">
      <alignment horizontal="center"/>
    </xf>
    <xf numFmtId="0" fontId="16" fillId="7" borderId="58" xfId="0" applyFont="1" applyFill="1" applyBorder="1" applyAlignment="1">
      <alignment horizontal="center" vertical="center"/>
    </xf>
    <xf numFmtId="0" fontId="16" fillId="7" borderId="54" xfId="0" applyFont="1" applyFill="1" applyBorder="1" applyAlignment="1">
      <alignment horizontal="center" vertical="center"/>
    </xf>
    <xf numFmtId="0" fontId="16" fillId="7" borderId="59" xfId="0" applyFont="1" applyFill="1" applyBorder="1" applyAlignment="1">
      <alignment horizontal="center" vertical="center"/>
    </xf>
    <xf numFmtId="0" fontId="2" fillId="0" borderId="25" xfId="0" applyFont="1" applyBorder="1" applyAlignment="1" applyProtection="1">
      <alignment horizontal="center"/>
    </xf>
    <xf numFmtId="0" fontId="2" fillId="0" borderId="26" xfId="0" applyFont="1" applyBorder="1" applyAlignment="1" applyProtection="1">
      <alignment horizontal="center"/>
    </xf>
    <xf numFmtId="0" fontId="2" fillId="0" borderId="27" xfId="0" applyFont="1" applyBorder="1" applyAlignment="1" applyProtection="1">
      <alignment horizontal="center"/>
    </xf>
    <xf numFmtId="0" fontId="13" fillId="5" borderId="56" xfId="0" applyFont="1" applyFill="1" applyBorder="1" applyAlignment="1" applyProtection="1">
      <alignment horizontal="center"/>
    </xf>
    <xf numFmtId="0" fontId="11" fillId="5" borderId="21" xfId="0" applyFont="1" applyFill="1" applyBorder="1" applyAlignment="1" applyProtection="1">
      <alignment horizontal="center"/>
    </xf>
    <xf numFmtId="0" fontId="11" fillId="5" borderId="22" xfId="0" applyFont="1" applyFill="1" applyBorder="1" applyAlignment="1" applyProtection="1">
      <alignment horizontal="center"/>
    </xf>
    <xf numFmtId="0" fontId="2" fillId="0" borderId="57" xfId="0" applyFont="1" applyBorder="1" applyAlignment="1" applyProtection="1">
      <alignment horizontal="center"/>
    </xf>
    <xf numFmtId="0" fontId="0" fillId="0" borderId="10" xfId="0" applyBorder="1" applyAlignment="1" applyProtection="1">
      <alignment horizontal="center"/>
    </xf>
    <xf numFmtId="0" fontId="0" fillId="0" borderId="7" xfId="0" applyBorder="1" applyAlignment="1" applyProtection="1">
      <alignment horizontal="center"/>
    </xf>
    <xf numFmtId="0" fontId="1" fillId="6" borderId="29" xfId="0" applyFont="1" applyFill="1" applyBorder="1" applyAlignment="1" applyProtection="1">
      <alignment horizontal="left" vertical="center"/>
    </xf>
    <xf numFmtId="0" fontId="1" fillId="6" borderId="21" xfId="0" applyFont="1" applyFill="1" applyBorder="1" applyAlignment="1" applyProtection="1">
      <alignment horizontal="left" vertical="center"/>
    </xf>
    <xf numFmtId="0" fontId="1" fillId="6" borderId="22" xfId="0" applyFont="1" applyFill="1" applyBorder="1" applyAlignment="1" applyProtection="1">
      <alignment horizontal="left" vertical="center"/>
    </xf>
    <xf numFmtId="0" fontId="1" fillId="6" borderId="24" xfId="0" applyFont="1" applyFill="1" applyBorder="1" applyAlignment="1" applyProtection="1">
      <alignment horizontal="left" vertical="center"/>
    </xf>
    <xf numFmtId="14" fontId="1" fillId="6" borderId="32" xfId="0" applyNumberFormat="1" applyFont="1" applyFill="1" applyBorder="1" applyAlignment="1" applyProtection="1">
      <alignment horizontal="left" vertical="center"/>
    </xf>
    <xf numFmtId="14" fontId="1" fillId="6" borderId="26" xfId="0" applyNumberFormat="1" applyFont="1" applyFill="1" applyBorder="1" applyAlignment="1" applyProtection="1">
      <alignment horizontal="left" vertical="center"/>
    </xf>
    <xf numFmtId="14" fontId="1" fillId="6" borderId="27" xfId="0" applyNumberFormat="1" applyFont="1" applyFill="1" applyBorder="1" applyAlignment="1" applyProtection="1">
      <alignment horizontal="left" vertical="center"/>
    </xf>
    <xf numFmtId="0" fontId="2" fillId="6" borderId="28" xfId="0" applyFont="1" applyFill="1" applyBorder="1" applyAlignment="1" applyProtection="1">
      <alignment horizontal="right" vertical="center"/>
    </xf>
    <xf numFmtId="0" fontId="2" fillId="6" borderId="29" xfId="0" applyFont="1" applyFill="1" applyBorder="1" applyAlignment="1" applyProtection="1">
      <alignment horizontal="right" vertical="center"/>
    </xf>
    <xf numFmtId="0" fontId="2" fillId="6" borderId="31" xfId="0" applyFont="1" applyFill="1" applyBorder="1" applyAlignment="1" applyProtection="1">
      <alignment horizontal="right" vertical="center"/>
    </xf>
    <xf numFmtId="0" fontId="2" fillId="6" borderId="32" xfId="0" applyFont="1" applyFill="1" applyBorder="1" applyAlignment="1" applyProtection="1">
      <alignment horizontal="right" vertical="center"/>
    </xf>
    <xf numFmtId="0" fontId="13" fillId="5" borderId="28" xfId="0" applyFont="1" applyFill="1" applyBorder="1" applyAlignment="1">
      <alignment horizontal="center"/>
    </xf>
    <xf numFmtId="0" fontId="11" fillId="5" borderId="39" xfId="0" applyFont="1" applyFill="1" applyBorder="1" applyAlignment="1">
      <alignment horizontal="center"/>
    </xf>
    <xf numFmtId="0" fontId="11" fillId="5" borderId="40" xfId="0" applyFont="1" applyFill="1" applyBorder="1" applyAlignment="1">
      <alignment horizontal="center"/>
    </xf>
    <xf numFmtId="49" fontId="4" fillId="3" borderId="9" xfId="0" applyNumberFormat="1" applyFont="1" applyFill="1" applyBorder="1" applyAlignment="1">
      <alignment vertical="center" wrapText="1"/>
    </xf>
    <xf numFmtId="0" fontId="1" fillId="0" borderId="10" xfId="0" applyFont="1" applyBorder="1" applyAlignment="1">
      <alignment vertical="center" wrapText="1"/>
    </xf>
    <xf numFmtId="0" fontId="1" fillId="0" borderId="41" xfId="0" applyFont="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 fillId="0" borderId="38" xfId="0" applyFont="1" applyBorder="1" applyAlignment="1">
      <alignment vertical="center" wrapText="1"/>
    </xf>
    <xf numFmtId="0" fontId="1" fillId="0" borderId="6" xfId="0" applyFont="1" applyBorder="1" applyAlignment="1" applyProtection="1">
      <alignment horizontal="left" vertical="center" wrapText="1"/>
    </xf>
    <xf numFmtId="0" fontId="3" fillId="0" borderId="9"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13" fillId="5" borderId="9" xfId="0" applyFont="1" applyFill="1" applyBorder="1" applyAlignment="1" applyProtection="1">
      <alignment horizontal="center" vertical="center"/>
    </xf>
    <xf numFmtId="0" fontId="13" fillId="5" borderId="10" xfId="0" applyFont="1" applyFill="1" applyBorder="1" applyAlignment="1" applyProtection="1">
      <alignment horizontal="center" vertical="center"/>
    </xf>
    <xf numFmtId="0" fontId="13" fillId="5" borderId="7" xfId="0" applyFont="1" applyFill="1" applyBorder="1" applyAlignment="1" applyProtection="1">
      <alignment horizontal="center" vertical="center"/>
    </xf>
    <xf numFmtId="0" fontId="13"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7" xfId="0" applyFont="1" applyFill="1" applyBorder="1" applyAlignment="1">
      <alignment horizontal="center" vertical="center"/>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9"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1" fillId="0" borderId="9" xfId="0" applyFont="1" applyBorder="1" applyAlignment="1">
      <alignment vertical="top" wrapText="1"/>
    </xf>
    <xf numFmtId="0" fontId="0" fillId="0" borderId="10" xfId="0" applyBorder="1" applyAlignment="1">
      <alignment vertical="top" wrapText="1"/>
    </xf>
    <xf numFmtId="0" fontId="0" fillId="0" borderId="7" xfId="0" applyBorder="1" applyAlignment="1">
      <alignment vertical="top"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3" fillId="0" borderId="6" xfId="0" applyFont="1" applyBorder="1" applyAlignment="1" applyProtection="1">
      <alignment vertical="center" wrapText="1"/>
      <protection locked="0"/>
    </xf>
    <xf numFmtId="0" fontId="3" fillId="0" borderId="9"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13" fillId="5" borderId="20" xfId="0" applyFont="1" applyFill="1" applyBorder="1" applyAlignment="1" applyProtection="1">
      <alignment horizontal="center" vertical="center"/>
    </xf>
    <xf numFmtId="0" fontId="11" fillId="5" borderId="20" xfId="0" applyFont="1" applyFill="1" applyBorder="1" applyAlignment="1" applyProtection="1">
      <alignment horizontal="center" vertical="center"/>
    </xf>
    <xf numFmtId="0" fontId="13" fillId="5" borderId="20" xfId="0" applyFont="1" applyFill="1" applyBorder="1" applyAlignment="1">
      <alignment horizontal="center" vertical="center"/>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6" fillId="5" borderId="20" xfId="0" applyFont="1" applyFill="1" applyBorder="1" applyAlignment="1" applyProtection="1">
      <alignment horizontal="center" vertical="center"/>
    </xf>
    <xf numFmtId="0" fontId="6" fillId="5" borderId="10" xfId="0" applyFont="1" applyFill="1" applyBorder="1" applyAlignment="1">
      <alignment horizontal="center" vertical="center"/>
    </xf>
    <xf numFmtId="0" fontId="6" fillId="5" borderId="7"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7" xfId="0" applyFont="1" applyFill="1" applyBorder="1" applyAlignment="1">
      <alignment horizontal="center" vertical="center"/>
    </xf>
    <xf numFmtId="0" fontId="1" fillId="6" borderId="42" xfId="0" applyFont="1" applyFill="1" applyBorder="1" applyAlignment="1" applyProtection="1">
      <alignment horizontal="left" vertical="center"/>
    </xf>
    <xf numFmtId="0" fontId="1" fillId="6" borderId="39" xfId="0" applyFont="1" applyFill="1" applyBorder="1" applyAlignment="1" applyProtection="1">
      <alignment horizontal="left" vertical="center"/>
    </xf>
    <xf numFmtId="0" fontId="1" fillId="6" borderId="40" xfId="0" applyFont="1" applyFill="1" applyBorder="1" applyAlignment="1" applyProtection="1">
      <alignment horizontal="left" vertical="center"/>
    </xf>
    <xf numFmtId="0" fontId="1" fillId="6" borderId="10" xfId="0" applyFont="1" applyFill="1" applyBorder="1" applyAlignment="1" applyProtection="1">
      <alignment horizontal="left" vertical="center"/>
    </xf>
    <xf numFmtId="0" fontId="1" fillId="6" borderId="41" xfId="0" applyFont="1" applyFill="1" applyBorder="1" applyAlignment="1" applyProtection="1">
      <alignment horizontal="left" vertical="center"/>
    </xf>
    <xf numFmtId="14" fontId="1" fillId="6" borderId="36" xfId="0" applyNumberFormat="1" applyFont="1" applyFill="1" applyBorder="1" applyAlignment="1" applyProtection="1">
      <alignment horizontal="left" vertical="center"/>
    </xf>
    <xf numFmtId="14" fontId="1" fillId="6" borderId="37" xfId="0" applyNumberFormat="1" applyFont="1" applyFill="1" applyBorder="1" applyAlignment="1" applyProtection="1">
      <alignment horizontal="left" vertical="center"/>
    </xf>
    <xf numFmtId="14" fontId="1" fillId="6" borderId="38" xfId="0" applyNumberFormat="1" applyFont="1" applyFill="1" applyBorder="1" applyAlignment="1" applyProtection="1">
      <alignment horizontal="left" vertical="center"/>
    </xf>
  </cellXfs>
  <cellStyles count="1">
    <cellStyle name="Normal" xfId="0" builtinId="0"/>
  </cellStyles>
  <dxfs count="453">
    <dxf>
      <fill>
        <patternFill>
          <bgColor rgb="FFFF0000"/>
        </patternFill>
      </fill>
    </dxf>
    <dxf>
      <fill>
        <patternFill>
          <bgColor rgb="FFFFFF00"/>
        </patternFill>
      </fill>
    </dxf>
    <dxf>
      <fill>
        <patternFill>
          <bgColor rgb="FF00FF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66FF3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ont>
        <color auto="1"/>
      </font>
      <fill>
        <patternFill>
          <bgColor rgb="FFFF0000"/>
        </patternFill>
      </fill>
    </dxf>
    <dxf>
      <fill>
        <patternFill>
          <bgColor rgb="FFFFFF00"/>
        </patternFill>
      </fill>
    </dxf>
    <dxf>
      <fill>
        <patternFill>
          <bgColor rgb="FF00FF00"/>
        </patternFill>
      </fill>
    </dxf>
    <dxf>
      <font>
        <color auto="1"/>
      </font>
      <fill>
        <patternFill>
          <bgColor rgb="FFFF0000"/>
        </patternFill>
      </fill>
    </dxf>
    <dxf>
      <fill>
        <patternFill>
          <bgColor rgb="FFFFFF00"/>
        </patternFill>
      </fill>
    </dxf>
    <dxf>
      <fill>
        <patternFill>
          <bgColor rgb="FF00FF00"/>
        </patternFill>
      </fill>
    </dxf>
  </dxfs>
  <tableStyles count="0" defaultTableStyle="TableStyleMedium2" defaultPivotStyle="PivotStyleLight16"/>
  <colors>
    <mruColors>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DF32E-9F18-41E3-9A10-57B4FD84BEE9}">
  <sheetPr>
    <pageSetUpPr fitToPage="1"/>
  </sheetPr>
  <dimension ref="A1:Q12"/>
  <sheetViews>
    <sheetView tabSelected="1" zoomScale="90" zoomScaleNormal="90" workbookViewId="0">
      <selection activeCell="W5" sqref="W5"/>
    </sheetView>
  </sheetViews>
  <sheetFormatPr defaultRowHeight="14.4" x14ac:dyDescent="0.3"/>
  <sheetData>
    <row r="1" spans="1:17" ht="73.2" customHeight="1" thickBot="1" x14ac:dyDescent="0.35">
      <c r="A1" s="14"/>
      <c r="B1" s="71" t="s">
        <v>172</v>
      </c>
      <c r="C1" s="72"/>
      <c r="D1" s="72"/>
      <c r="E1" s="72"/>
      <c r="F1" s="72"/>
      <c r="G1" s="72"/>
      <c r="H1" s="72"/>
      <c r="I1" s="72"/>
      <c r="J1" s="72"/>
      <c r="K1" s="72"/>
      <c r="L1" s="72"/>
      <c r="M1" s="73"/>
      <c r="N1" s="8"/>
    </row>
    <row r="2" spans="1:17" ht="90.6" thickBot="1" x14ac:dyDescent="1.5">
      <c r="A2" s="15"/>
      <c r="B2" s="77" t="s">
        <v>36</v>
      </c>
      <c r="C2" s="78"/>
      <c r="D2" s="78"/>
      <c r="E2" s="78"/>
      <c r="F2" s="78"/>
      <c r="G2" s="78"/>
      <c r="H2" s="78"/>
      <c r="I2" s="78"/>
      <c r="J2" s="78"/>
      <c r="K2" s="78"/>
      <c r="L2" s="78"/>
      <c r="M2" s="79"/>
      <c r="N2" s="9"/>
    </row>
    <row r="3" spans="1:17" ht="18" customHeight="1" x14ac:dyDescent="0.3">
      <c r="A3" s="15"/>
      <c r="B3" s="80"/>
      <c r="C3" s="81"/>
      <c r="D3" s="81"/>
      <c r="E3" s="81"/>
      <c r="F3" s="81"/>
      <c r="G3" s="81"/>
      <c r="H3" s="81"/>
      <c r="I3" s="81"/>
      <c r="J3" s="81"/>
      <c r="K3" s="81"/>
      <c r="L3" s="81"/>
      <c r="M3" s="81"/>
      <c r="N3" s="9"/>
    </row>
    <row r="4" spans="1:17" ht="14.4" customHeight="1" x14ac:dyDescent="0.3">
      <c r="A4" s="15"/>
      <c r="B4" s="82"/>
      <c r="C4" s="83"/>
      <c r="D4" s="83"/>
      <c r="E4" s="83"/>
      <c r="F4" s="83"/>
      <c r="G4" s="83"/>
      <c r="H4" s="83"/>
      <c r="I4" s="83"/>
      <c r="J4" s="83"/>
      <c r="K4" s="83"/>
      <c r="L4" s="83"/>
      <c r="M4" s="83"/>
      <c r="N4" s="9"/>
    </row>
    <row r="5" spans="1:17" ht="39" customHeight="1" x14ac:dyDescent="0.3">
      <c r="A5" s="15"/>
      <c r="B5" s="75" t="s">
        <v>217</v>
      </c>
      <c r="C5" s="76"/>
      <c r="D5" s="76"/>
      <c r="E5" s="76"/>
      <c r="F5" s="76"/>
      <c r="G5" s="76"/>
      <c r="H5" s="76"/>
      <c r="I5" s="76"/>
      <c r="J5" s="76"/>
      <c r="K5" s="76"/>
      <c r="L5" s="76"/>
      <c r="M5" s="76"/>
      <c r="N5" s="9"/>
      <c r="Q5" s="54"/>
    </row>
    <row r="6" spans="1:17" ht="46.2" customHeight="1" x14ac:dyDescent="0.3">
      <c r="A6" s="15"/>
      <c r="B6" s="74" t="s">
        <v>67</v>
      </c>
      <c r="C6" s="74"/>
      <c r="D6" s="74"/>
      <c r="E6" s="74"/>
      <c r="F6" s="74"/>
      <c r="G6" s="74"/>
      <c r="H6" s="74"/>
      <c r="I6" s="74"/>
      <c r="J6" s="74"/>
      <c r="K6" s="74"/>
      <c r="L6" s="74"/>
      <c r="M6" s="74"/>
      <c r="N6" s="9"/>
    </row>
    <row r="7" spans="1:17" ht="38.4" customHeight="1" x14ac:dyDescent="0.3">
      <c r="A7" s="15"/>
      <c r="B7" s="74" t="s">
        <v>171</v>
      </c>
      <c r="C7" s="74"/>
      <c r="D7" s="74"/>
      <c r="E7" s="74"/>
      <c r="F7" s="74"/>
      <c r="G7" s="74"/>
      <c r="H7" s="74"/>
      <c r="I7" s="74"/>
      <c r="J7" s="74"/>
      <c r="K7" s="74"/>
      <c r="L7" s="74"/>
      <c r="M7" s="74"/>
      <c r="N7" s="9"/>
    </row>
    <row r="8" spans="1:17" ht="48" customHeight="1" x14ac:dyDescent="0.3">
      <c r="A8" s="15"/>
      <c r="B8" s="74" t="s">
        <v>41</v>
      </c>
      <c r="C8" s="74"/>
      <c r="D8" s="74"/>
      <c r="E8" s="74"/>
      <c r="F8" s="74"/>
      <c r="G8" s="74"/>
      <c r="H8" s="74"/>
      <c r="I8" s="74"/>
      <c r="J8" s="74"/>
      <c r="K8" s="74"/>
      <c r="L8" s="74"/>
      <c r="M8" s="74"/>
      <c r="N8" s="9"/>
    </row>
    <row r="9" spans="1:17" ht="47.4" customHeight="1" x14ac:dyDescent="0.3">
      <c r="A9" s="15"/>
      <c r="B9" s="74" t="s">
        <v>42</v>
      </c>
      <c r="C9" s="74"/>
      <c r="D9" s="74"/>
      <c r="E9" s="74"/>
      <c r="F9" s="74"/>
      <c r="G9" s="74"/>
      <c r="H9" s="74"/>
      <c r="I9" s="74"/>
      <c r="J9" s="74"/>
      <c r="K9" s="74"/>
      <c r="L9" s="74"/>
      <c r="M9" s="74"/>
      <c r="N9" s="9"/>
    </row>
    <row r="10" spans="1:17" ht="42.6" customHeight="1" x14ac:dyDescent="0.3">
      <c r="A10" s="15"/>
      <c r="B10" s="74" t="s">
        <v>180</v>
      </c>
      <c r="C10" s="74"/>
      <c r="D10" s="74"/>
      <c r="E10" s="74"/>
      <c r="F10" s="74"/>
      <c r="G10" s="74"/>
      <c r="H10" s="74"/>
      <c r="I10" s="74"/>
      <c r="J10" s="74"/>
      <c r="K10" s="74"/>
      <c r="L10" s="74"/>
      <c r="M10" s="74"/>
      <c r="N10" s="9"/>
    </row>
    <row r="11" spans="1:17" ht="29.4" customHeight="1" x14ac:dyDescent="0.3">
      <c r="A11" s="15"/>
      <c r="B11" s="74" t="s">
        <v>43</v>
      </c>
      <c r="C11" s="74"/>
      <c r="D11" s="74"/>
      <c r="E11" s="74"/>
      <c r="F11" s="74"/>
      <c r="G11" s="74"/>
      <c r="H11" s="74"/>
      <c r="I11" s="74"/>
      <c r="J11" s="74"/>
      <c r="K11" s="74"/>
      <c r="L11" s="74"/>
      <c r="M11" s="74"/>
      <c r="N11" s="9"/>
    </row>
    <row r="12" spans="1:17" ht="15" thickBot="1" x14ac:dyDescent="0.35">
      <c r="A12" s="10"/>
      <c r="B12" s="11"/>
      <c r="C12" s="11"/>
      <c r="D12" s="11"/>
      <c r="E12" s="11"/>
      <c r="F12" s="11"/>
      <c r="G12" s="11"/>
      <c r="H12" s="11"/>
      <c r="I12" s="11"/>
      <c r="J12" s="11"/>
      <c r="K12" s="11"/>
      <c r="L12" s="11"/>
      <c r="M12" s="11"/>
      <c r="N12" s="12"/>
    </row>
  </sheetData>
  <sheetProtection algorithmName="SHA-512" hashValue="JBbC9yCP+VZUW99lnOgDuj8Wm/jdjCYU2gUwJAVwXJgkmE4bZpnRpNv8kqz/4AYbZ2qwdAWEHwpuXqhqa4AIiQ==" saltValue="zZ/gJncLV4XfBlvhJLKJdg==" spinCount="100000" sheet="1" objects="1" scenarios="1" selectLockedCells="1" selectUnlockedCells="1"/>
  <mergeCells count="10">
    <mergeCell ref="B1:M1"/>
    <mergeCell ref="B9:M9"/>
    <mergeCell ref="B10:M10"/>
    <mergeCell ref="B11:M11"/>
    <mergeCell ref="B5:M5"/>
    <mergeCell ref="B2:M2"/>
    <mergeCell ref="B3:M4"/>
    <mergeCell ref="B6:M6"/>
    <mergeCell ref="B7:M7"/>
    <mergeCell ref="B8:M8"/>
  </mergeCells>
  <printOptions headings="1"/>
  <pageMargins left="0.7" right="0.7" top="0.75" bottom="0.75" header="0.3" footer="0.3"/>
  <pageSetup scale="70" orientation="portrait" r:id="rId1"/>
  <headerFooter>
    <oddFooter xml:space="preserve">&amp;L&amp;D&amp;CBollinger Motors Confidential
QA-F-2.1.002 : Rev. 00&amp;RSupplier Evaluation Assessment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7D635-EBC0-45CD-B9CF-EF5AD40597A3}">
  <sheetPr>
    <tabColor rgb="FF00B0F0"/>
    <pageSetUpPr fitToPage="1"/>
  </sheetPr>
  <dimension ref="A1:O30"/>
  <sheetViews>
    <sheetView topLeftCell="A19" workbookViewId="0">
      <selection activeCell="E9" sqref="E9:G9"/>
    </sheetView>
  </sheetViews>
  <sheetFormatPr defaultRowHeight="14.4" x14ac:dyDescent="0.3"/>
  <cols>
    <col min="1" max="1" width="9.5546875" customWidth="1"/>
    <col min="2" max="2" width="16.6640625" customWidth="1"/>
    <col min="3" max="3" width="9.44140625" customWidth="1"/>
    <col min="4" max="4" width="5.77734375" customWidth="1"/>
    <col min="7" max="7" width="24.77734375" customWidth="1"/>
    <col min="8" max="8" width="8.77734375" customWidth="1"/>
    <col min="9" max="9" width="9.21875" customWidth="1"/>
    <col min="10" max="10" width="11.88671875" customWidth="1"/>
    <col min="11" max="11" width="12.44140625" customWidth="1"/>
    <col min="12" max="12" width="15.21875" customWidth="1"/>
    <col min="13" max="13" width="13" customWidth="1"/>
    <col min="14" max="14" width="12" customWidth="1"/>
    <col min="15" max="15" width="10.33203125" customWidth="1"/>
  </cols>
  <sheetData>
    <row r="1" spans="1:15" ht="15" thickBot="1" x14ac:dyDescent="0.35">
      <c r="A1" s="2"/>
      <c r="B1" s="2"/>
      <c r="C1" s="2"/>
      <c r="D1" s="2"/>
      <c r="E1" s="2"/>
      <c r="F1" s="2"/>
      <c r="G1" s="2"/>
      <c r="H1" s="2"/>
      <c r="I1" s="2"/>
      <c r="J1" s="2"/>
      <c r="K1" s="2"/>
      <c r="L1" s="2"/>
      <c r="M1" s="2"/>
      <c r="N1" s="2"/>
      <c r="O1" s="2"/>
    </row>
    <row r="2" spans="1:15" ht="25.2" customHeight="1" x14ac:dyDescent="0.3">
      <c r="A2" s="2"/>
      <c r="B2" s="165" t="s">
        <v>0</v>
      </c>
      <c r="C2" s="166"/>
      <c r="D2" s="158" t="str">
        <f>('Supplier Information'!E6)</f>
        <v>ABC Corp</v>
      </c>
      <c r="E2" s="159"/>
      <c r="F2" s="159"/>
      <c r="G2" s="160"/>
      <c r="H2" s="32"/>
      <c r="I2" s="169" t="s">
        <v>90</v>
      </c>
      <c r="J2" s="170"/>
      <c r="K2" s="170"/>
      <c r="L2" s="170"/>
      <c r="M2" s="170"/>
      <c r="N2" s="170"/>
      <c r="O2" s="171"/>
    </row>
    <row r="3" spans="1:15" ht="31.2" customHeight="1" x14ac:dyDescent="0.3">
      <c r="A3" s="2"/>
      <c r="B3" s="50"/>
      <c r="C3" s="47" t="s">
        <v>1</v>
      </c>
      <c r="D3" s="129">
        <f>('Supplier Information'!E7)</f>
        <v>123</v>
      </c>
      <c r="E3" s="130"/>
      <c r="F3" s="130"/>
      <c r="G3" s="161"/>
      <c r="H3" s="32"/>
      <c r="I3" s="31">
        <v>1</v>
      </c>
      <c r="J3" s="172" t="s">
        <v>44</v>
      </c>
      <c r="K3" s="173"/>
      <c r="L3" s="173"/>
      <c r="M3" s="173"/>
      <c r="N3" s="173"/>
      <c r="O3" s="174"/>
    </row>
    <row r="4" spans="1:15" ht="27" customHeight="1" x14ac:dyDescent="0.3">
      <c r="A4" s="2"/>
      <c r="B4" s="51"/>
      <c r="C4" s="49" t="s">
        <v>2</v>
      </c>
      <c r="D4" s="129" t="str">
        <f>('Supplier Information'!E8)</f>
        <v>234 E. Linden, Ferndale, MI, 48220</v>
      </c>
      <c r="E4" s="130"/>
      <c r="F4" s="130"/>
      <c r="G4" s="161"/>
      <c r="H4" s="32"/>
      <c r="I4" s="31">
        <v>2</v>
      </c>
      <c r="J4" s="172" t="s">
        <v>107</v>
      </c>
      <c r="K4" s="173"/>
      <c r="L4" s="173"/>
      <c r="M4" s="173"/>
      <c r="N4" s="173"/>
      <c r="O4" s="174"/>
    </row>
    <row r="5" spans="1:15" ht="29.4" customHeight="1" thickBot="1" x14ac:dyDescent="0.35">
      <c r="A5" s="2"/>
      <c r="B5" s="167" t="s">
        <v>3</v>
      </c>
      <c r="C5" s="168"/>
      <c r="D5" s="162">
        <f>('Supplier Information'!E9)</f>
        <v>43843</v>
      </c>
      <c r="E5" s="163"/>
      <c r="F5" s="163"/>
      <c r="G5" s="164"/>
      <c r="H5" s="33"/>
      <c r="I5" s="31">
        <v>3</v>
      </c>
      <c r="J5" s="172" t="s">
        <v>108</v>
      </c>
      <c r="K5" s="173"/>
      <c r="L5" s="173"/>
      <c r="M5" s="173"/>
      <c r="N5" s="173"/>
      <c r="O5" s="174"/>
    </row>
    <row r="6" spans="1:15" ht="14.7" customHeight="1" thickBot="1" x14ac:dyDescent="0.35">
      <c r="A6" s="2"/>
      <c r="B6" s="2"/>
      <c r="C6" s="2"/>
      <c r="D6" s="2"/>
      <c r="E6" s="2"/>
      <c r="F6" s="2"/>
      <c r="G6" s="2"/>
      <c r="H6" s="2"/>
      <c r="I6" s="40" t="s">
        <v>45</v>
      </c>
      <c r="J6" s="199" t="s">
        <v>46</v>
      </c>
      <c r="K6" s="199"/>
      <c r="L6" s="199"/>
      <c r="M6" s="199"/>
      <c r="N6" s="199"/>
      <c r="O6" s="200"/>
    </row>
    <row r="7" spans="1:15" x14ac:dyDescent="0.3">
      <c r="A7" s="2"/>
      <c r="B7" s="2"/>
      <c r="C7" s="2"/>
      <c r="D7" s="2"/>
      <c r="E7" s="2"/>
      <c r="F7" s="2"/>
      <c r="G7" s="2"/>
      <c r="H7" s="2"/>
      <c r="I7" s="2"/>
      <c r="J7" s="2"/>
      <c r="K7" s="2"/>
      <c r="L7" s="2"/>
      <c r="M7" s="2"/>
      <c r="N7" s="2"/>
      <c r="O7" s="2"/>
    </row>
    <row r="8" spans="1:15" ht="27.6" x14ac:dyDescent="0.3">
      <c r="A8" s="35" t="s">
        <v>66</v>
      </c>
      <c r="B8" s="205" t="s">
        <v>32</v>
      </c>
      <c r="C8" s="206"/>
      <c r="D8" s="206"/>
      <c r="E8" s="185" t="s">
        <v>74</v>
      </c>
      <c r="F8" s="186"/>
      <c r="G8" s="187"/>
      <c r="H8" s="36" t="s">
        <v>33</v>
      </c>
      <c r="I8" s="36" t="s">
        <v>34</v>
      </c>
      <c r="J8" s="207" t="s">
        <v>35</v>
      </c>
      <c r="K8" s="207"/>
      <c r="L8" s="207"/>
      <c r="M8" s="37" t="s">
        <v>38</v>
      </c>
      <c r="N8" s="37" t="s">
        <v>39</v>
      </c>
      <c r="O8" s="36" t="s">
        <v>40</v>
      </c>
    </row>
    <row r="9" spans="1:15" ht="79.8" customHeight="1" x14ac:dyDescent="0.3">
      <c r="A9" s="38">
        <v>1</v>
      </c>
      <c r="B9" s="178" t="s">
        <v>200</v>
      </c>
      <c r="C9" s="178"/>
      <c r="D9" s="178"/>
      <c r="E9" s="201"/>
      <c r="F9" s="201"/>
      <c r="G9" s="201"/>
      <c r="H9" s="63"/>
      <c r="I9" s="7" t="str">
        <f t="shared" ref="I9:I21" si="0">IF(H9=1,"L", IF(H9=2, "M", IF(H9=3, "H", IF(H9="N/A", "",IF(H9="","")))))</f>
        <v/>
      </c>
      <c r="J9" s="201"/>
      <c r="K9" s="201"/>
      <c r="L9" s="201"/>
      <c r="M9" s="64"/>
      <c r="N9" s="64"/>
      <c r="O9" s="64"/>
    </row>
    <row r="10" spans="1:15" ht="51" customHeight="1" x14ac:dyDescent="0.3">
      <c r="A10" s="38">
        <v>2</v>
      </c>
      <c r="B10" s="178" t="s">
        <v>75</v>
      </c>
      <c r="C10" s="178"/>
      <c r="D10" s="178"/>
      <c r="E10" s="201"/>
      <c r="F10" s="201"/>
      <c r="G10" s="201"/>
      <c r="H10" s="63"/>
      <c r="I10" s="7" t="str">
        <f t="shared" si="0"/>
        <v/>
      </c>
      <c r="J10" s="201"/>
      <c r="K10" s="201"/>
      <c r="L10" s="201"/>
      <c r="M10" s="64"/>
      <c r="N10" s="64"/>
      <c r="O10" s="64"/>
    </row>
    <row r="11" spans="1:15" ht="91.2" customHeight="1" x14ac:dyDescent="0.3">
      <c r="A11" s="38">
        <v>3</v>
      </c>
      <c r="B11" s="178" t="s">
        <v>201</v>
      </c>
      <c r="C11" s="178"/>
      <c r="D11" s="178"/>
      <c r="E11" s="201"/>
      <c r="F11" s="201"/>
      <c r="G11" s="201"/>
      <c r="H11" s="63"/>
      <c r="I11" s="7" t="str">
        <f t="shared" si="0"/>
        <v/>
      </c>
      <c r="J11" s="201"/>
      <c r="K11" s="201"/>
      <c r="L11" s="201"/>
      <c r="M11" s="64"/>
      <c r="N11" s="64"/>
      <c r="O11" s="64"/>
    </row>
    <row r="12" spans="1:15" ht="59.4" customHeight="1" x14ac:dyDescent="0.3">
      <c r="A12" s="38">
        <v>4</v>
      </c>
      <c r="B12" s="178" t="s">
        <v>202</v>
      </c>
      <c r="C12" s="178"/>
      <c r="D12" s="178"/>
      <c r="E12" s="201"/>
      <c r="F12" s="201"/>
      <c r="G12" s="201"/>
      <c r="H12" s="63"/>
      <c r="I12" s="7" t="str">
        <f t="shared" si="0"/>
        <v/>
      </c>
      <c r="J12" s="201"/>
      <c r="K12" s="201"/>
      <c r="L12" s="201"/>
      <c r="M12" s="64"/>
      <c r="N12" s="64"/>
      <c r="O12" s="64"/>
    </row>
    <row r="13" spans="1:15" ht="153.6" customHeight="1" x14ac:dyDescent="0.3">
      <c r="A13" s="38">
        <v>5</v>
      </c>
      <c r="B13" s="178" t="s">
        <v>177</v>
      </c>
      <c r="C13" s="178"/>
      <c r="D13" s="178"/>
      <c r="E13" s="201"/>
      <c r="F13" s="201"/>
      <c r="G13" s="201"/>
      <c r="H13" s="63"/>
      <c r="I13" s="7" t="str">
        <f t="shared" si="0"/>
        <v/>
      </c>
      <c r="J13" s="201"/>
      <c r="K13" s="201"/>
      <c r="L13" s="201"/>
      <c r="M13" s="64"/>
      <c r="N13" s="64"/>
      <c r="O13" s="64"/>
    </row>
    <row r="14" spans="1:15" ht="85.2" customHeight="1" x14ac:dyDescent="0.3">
      <c r="A14" s="38">
        <v>6</v>
      </c>
      <c r="B14" s="178" t="s">
        <v>225</v>
      </c>
      <c r="C14" s="178"/>
      <c r="D14" s="178"/>
      <c r="E14" s="201"/>
      <c r="F14" s="201"/>
      <c r="G14" s="201"/>
      <c r="H14" s="63"/>
      <c r="I14" s="7" t="str">
        <f t="shared" si="0"/>
        <v/>
      </c>
      <c r="J14" s="201"/>
      <c r="K14" s="201"/>
      <c r="L14" s="201"/>
      <c r="M14" s="64"/>
      <c r="N14" s="64"/>
      <c r="O14" s="64"/>
    </row>
    <row r="15" spans="1:15" ht="90" customHeight="1" x14ac:dyDescent="0.3">
      <c r="A15" s="38">
        <v>7</v>
      </c>
      <c r="B15" s="178" t="s">
        <v>126</v>
      </c>
      <c r="C15" s="178"/>
      <c r="D15" s="178"/>
      <c r="E15" s="201"/>
      <c r="F15" s="201"/>
      <c r="G15" s="201"/>
      <c r="H15" s="63"/>
      <c r="I15" s="7" t="str">
        <f t="shared" si="0"/>
        <v/>
      </c>
      <c r="J15" s="201"/>
      <c r="K15" s="201"/>
      <c r="L15" s="201"/>
      <c r="M15" s="64"/>
      <c r="N15" s="64"/>
      <c r="O15" s="64"/>
    </row>
    <row r="16" spans="1:15" ht="61.2" customHeight="1" x14ac:dyDescent="0.3">
      <c r="A16" s="38">
        <v>8</v>
      </c>
      <c r="B16" s="178" t="s">
        <v>76</v>
      </c>
      <c r="C16" s="178"/>
      <c r="D16" s="178"/>
      <c r="E16" s="201"/>
      <c r="F16" s="201"/>
      <c r="G16" s="201"/>
      <c r="H16" s="63"/>
      <c r="I16" s="7" t="str">
        <f t="shared" si="0"/>
        <v/>
      </c>
      <c r="J16" s="201"/>
      <c r="K16" s="201"/>
      <c r="L16" s="201"/>
      <c r="M16" s="64"/>
      <c r="N16" s="64"/>
      <c r="O16" s="64"/>
    </row>
    <row r="17" spans="1:15" ht="62.4" customHeight="1" x14ac:dyDescent="0.3">
      <c r="A17" s="38">
        <v>9</v>
      </c>
      <c r="B17" s="178" t="s">
        <v>77</v>
      </c>
      <c r="C17" s="195"/>
      <c r="D17" s="195"/>
      <c r="E17" s="201"/>
      <c r="F17" s="201"/>
      <c r="G17" s="201"/>
      <c r="H17" s="63"/>
      <c r="I17" s="7" t="str">
        <f t="shared" si="0"/>
        <v/>
      </c>
      <c r="J17" s="201"/>
      <c r="K17" s="201"/>
      <c r="L17" s="201"/>
      <c r="M17" s="64"/>
      <c r="N17" s="64"/>
      <c r="O17" s="64"/>
    </row>
    <row r="18" spans="1:15" ht="101.4" customHeight="1" x14ac:dyDescent="0.3">
      <c r="A18" s="38">
        <v>10</v>
      </c>
      <c r="B18" s="178" t="s">
        <v>179</v>
      </c>
      <c r="C18" s="195"/>
      <c r="D18" s="195"/>
      <c r="E18" s="201"/>
      <c r="F18" s="201"/>
      <c r="G18" s="201"/>
      <c r="H18" s="63"/>
      <c r="I18" s="7" t="str">
        <f t="shared" ref="I18" si="1">IF(H18=1,"L", IF(H18=2, "M", IF(H18=3, "H", IF(H18="N/A", "",IF(H18="","")))))</f>
        <v/>
      </c>
      <c r="J18" s="201"/>
      <c r="K18" s="201"/>
      <c r="L18" s="201"/>
      <c r="M18" s="64"/>
      <c r="N18" s="64"/>
      <c r="O18" s="64"/>
    </row>
    <row r="19" spans="1:15" ht="91.8" customHeight="1" x14ac:dyDescent="0.3">
      <c r="A19" s="38">
        <v>11</v>
      </c>
      <c r="B19" s="178" t="s">
        <v>203</v>
      </c>
      <c r="C19" s="195"/>
      <c r="D19" s="195"/>
      <c r="E19" s="201"/>
      <c r="F19" s="201"/>
      <c r="G19" s="201"/>
      <c r="H19" s="63"/>
      <c r="I19" s="7" t="str">
        <f t="shared" si="0"/>
        <v/>
      </c>
      <c r="J19" s="201"/>
      <c r="K19" s="201"/>
      <c r="L19" s="201"/>
      <c r="M19" s="64"/>
      <c r="N19" s="64"/>
      <c r="O19" s="64"/>
    </row>
    <row r="20" spans="1:15" ht="88.8" customHeight="1" x14ac:dyDescent="0.3">
      <c r="A20" s="38">
        <v>12</v>
      </c>
      <c r="B20" s="178" t="s">
        <v>127</v>
      </c>
      <c r="C20" s="178"/>
      <c r="D20" s="178"/>
      <c r="E20" s="201"/>
      <c r="F20" s="201"/>
      <c r="G20" s="201"/>
      <c r="H20" s="63"/>
      <c r="I20" s="7" t="str">
        <f t="shared" si="0"/>
        <v/>
      </c>
      <c r="J20" s="201"/>
      <c r="K20" s="201"/>
      <c r="L20" s="201"/>
      <c r="M20" s="64"/>
      <c r="N20" s="64"/>
      <c r="O20" s="64"/>
    </row>
    <row r="21" spans="1:15" ht="102.6" customHeight="1" x14ac:dyDescent="0.3">
      <c r="A21" s="38">
        <v>13</v>
      </c>
      <c r="B21" s="178" t="s">
        <v>78</v>
      </c>
      <c r="C21" s="178"/>
      <c r="D21" s="178"/>
      <c r="E21" s="201"/>
      <c r="F21" s="201"/>
      <c r="G21" s="201"/>
      <c r="H21" s="63"/>
      <c r="I21" s="7" t="str">
        <f t="shared" si="0"/>
        <v/>
      </c>
      <c r="J21" s="201"/>
      <c r="K21" s="201"/>
      <c r="L21" s="201"/>
      <c r="M21" s="64"/>
      <c r="N21" s="64"/>
      <c r="O21" s="64"/>
    </row>
    <row r="22" spans="1:15" x14ac:dyDescent="0.3">
      <c r="A22" s="34"/>
      <c r="B22" s="34"/>
      <c r="C22" s="34"/>
      <c r="D22" s="34"/>
      <c r="E22" s="34"/>
      <c r="F22" s="34"/>
      <c r="G22" s="34"/>
      <c r="H22" s="34"/>
      <c r="I22" s="34"/>
      <c r="J22" s="34"/>
      <c r="K22" s="34"/>
      <c r="L22" s="34"/>
      <c r="M22" s="34"/>
      <c r="N22" s="34"/>
      <c r="O22" s="34"/>
    </row>
    <row r="23" spans="1:15" x14ac:dyDescent="0.3">
      <c r="A23" s="2"/>
      <c r="B23" s="2"/>
      <c r="C23" s="2"/>
      <c r="D23" s="2"/>
      <c r="E23" s="2"/>
      <c r="F23" s="2"/>
      <c r="G23" s="2"/>
      <c r="H23" s="2"/>
      <c r="I23" s="2"/>
      <c r="J23" s="2"/>
      <c r="K23" s="2"/>
      <c r="L23" s="2"/>
      <c r="M23" s="2"/>
      <c r="N23" s="2"/>
      <c r="O23" s="2"/>
    </row>
    <row r="24" spans="1:15" hidden="1" x14ac:dyDescent="0.3"/>
    <row r="25" spans="1:15" hidden="1" x14ac:dyDescent="0.3">
      <c r="H25" s="53" t="s">
        <v>92</v>
      </c>
      <c r="I25" s="53">
        <f>COUNTIF(I9:I21,"H")</f>
        <v>0</v>
      </c>
    </row>
    <row r="26" spans="1:15" hidden="1" x14ac:dyDescent="0.3">
      <c r="H26" s="53" t="s">
        <v>91</v>
      </c>
      <c r="I26" s="53">
        <f>COUNTIF(I9:I21,"M")</f>
        <v>0</v>
      </c>
    </row>
    <row r="27" spans="1:15" hidden="1" x14ac:dyDescent="0.3">
      <c r="H27" s="53" t="s">
        <v>93</v>
      </c>
      <c r="I27" s="53">
        <f>COUNTIF(I9:I21,"L")</f>
        <v>0</v>
      </c>
    </row>
    <row r="28" spans="1:15" hidden="1" x14ac:dyDescent="0.3">
      <c r="H28" s="53" t="s">
        <v>94</v>
      </c>
      <c r="I28" s="53">
        <f>SUM(I25:I27)</f>
        <v>0</v>
      </c>
    </row>
    <row r="29" spans="1:15" hidden="1" x14ac:dyDescent="0.3">
      <c r="H29" s="53"/>
      <c r="I29" s="53"/>
    </row>
    <row r="30" spans="1:15" ht="31.2" hidden="1" thickTop="1" thickBot="1" x14ac:dyDescent="0.35">
      <c r="H30" s="146" t="str">
        <f>IF(I25&gt;=1,"H",IF(I26&gt;=3,"M","L"))</f>
        <v>L</v>
      </c>
      <c r="I30" s="147"/>
      <c r="J30" s="148"/>
    </row>
  </sheetData>
  <sheetProtection algorithmName="SHA-512" hashValue="k3W1WjeXb7X7yWHnhb12sL2LBqfeI/PgIWLojY5az1IhMCQDfRr5pbFYHj6cDTcEI8Z6dSm0/KbzSxS6xtlByQ==" saltValue="2xbaiR+uj9fyaru5EGO2bw==" spinCount="100000" sheet="1" objects="1" scenarios="1" selectLockedCells="1"/>
  <mergeCells count="54">
    <mergeCell ref="H30:J30"/>
    <mergeCell ref="B21:D21"/>
    <mergeCell ref="E21:G21"/>
    <mergeCell ref="J21:L21"/>
    <mergeCell ref="B19:D19"/>
    <mergeCell ref="E19:G19"/>
    <mergeCell ref="J19:L19"/>
    <mergeCell ref="B20:D20"/>
    <mergeCell ref="E20:G20"/>
    <mergeCell ref="J20:L20"/>
    <mergeCell ref="B15:D15"/>
    <mergeCell ref="E15:G15"/>
    <mergeCell ref="J15:L15"/>
    <mergeCell ref="B18:D18"/>
    <mergeCell ref="E18:G18"/>
    <mergeCell ref="J18:L18"/>
    <mergeCell ref="B16:D16"/>
    <mergeCell ref="E16:G16"/>
    <mergeCell ref="J16:L16"/>
    <mergeCell ref="B17:D17"/>
    <mergeCell ref="E17:G17"/>
    <mergeCell ref="J17:L17"/>
    <mergeCell ref="B14:D14"/>
    <mergeCell ref="E14:G14"/>
    <mergeCell ref="J14:L14"/>
    <mergeCell ref="B11:D11"/>
    <mergeCell ref="E11:G11"/>
    <mergeCell ref="J11:L11"/>
    <mergeCell ref="B12:D12"/>
    <mergeCell ref="E12:G12"/>
    <mergeCell ref="J12:L12"/>
    <mergeCell ref="B8:D8"/>
    <mergeCell ref="E8:G8"/>
    <mergeCell ref="J8:L8"/>
    <mergeCell ref="B13:D13"/>
    <mergeCell ref="E13:G13"/>
    <mergeCell ref="J13:L13"/>
    <mergeCell ref="B9:D9"/>
    <mergeCell ref="E9:G9"/>
    <mergeCell ref="J9:L9"/>
    <mergeCell ref="B10:D10"/>
    <mergeCell ref="E10:G10"/>
    <mergeCell ref="J10:L10"/>
    <mergeCell ref="J6:O6"/>
    <mergeCell ref="B2:C2"/>
    <mergeCell ref="D2:G2"/>
    <mergeCell ref="D3:G3"/>
    <mergeCell ref="D4:G4"/>
    <mergeCell ref="B5:C5"/>
    <mergeCell ref="D5:G5"/>
    <mergeCell ref="I2:O2"/>
    <mergeCell ref="J3:O3"/>
    <mergeCell ref="J4:O4"/>
    <mergeCell ref="J5:O5"/>
  </mergeCells>
  <conditionalFormatting sqref="I9:I10">
    <cfRule type="cellIs" dxfId="68" priority="40" operator="equal">
      <formula>"H"</formula>
    </cfRule>
    <cfRule type="cellIs" dxfId="67" priority="41" operator="equal">
      <formula>"M"</formula>
    </cfRule>
    <cfRule type="cellIs" dxfId="66" priority="42" operator="equal">
      <formula>"L"</formula>
    </cfRule>
  </conditionalFormatting>
  <conditionalFormatting sqref="I11">
    <cfRule type="cellIs" dxfId="65" priority="37" operator="equal">
      <formula>"H"</formula>
    </cfRule>
    <cfRule type="cellIs" dxfId="64" priority="38" operator="equal">
      <formula>"M"</formula>
    </cfRule>
    <cfRule type="cellIs" dxfId="63" priority="39" operator="equal">
      <formula>"L"</formula>
    </cfRule>
  </conditionalFormatting>
  <conditionalFormatting sqref="I12">
    <cfRule type="cellIs" dxfId="62" priority="34" operator="equal">
      <formula>"H"</formula>
    </cfRule>
    <cfRule type="cellIs" dxfId="61" priority="35" operator="equal">
      <formula>"M"</formula>
    </cfRule>
    <cfRule type="cellIs" dxfId="60" priority="36" operator="equal">
      <formula>"L"</formula>
    </cfRule>
  </conditionalFormatting>
  <conditionalFormatting sqref="I13">
    <cfRule type="cellIs" dxfId="59" priority="31" operator="equal">
      <formula>"H"</formula>
    </cfRule>
    <cfRule type="cellIs" dxfId="58" priority="32" operator="equal">
      <formula>"M"</formula>
    </cfRule>
    <cfRule type="cellIs" dxfId="57" priority="33" operator="equal">
      <formula>"L"</formula>
    </cfRule>
  </conditionalFormatting>
  <conditionalFormatting sqref="I14">
    <cfRule type="cellIs" dxfId="56" priority="28" operator="equal">
      <formula>"H"</formula>
    </cfRule>
    <cfRule type="cellIs" dxfId="55" priority="29" operator="equal">
      <formula>"M"</formula>
    </cfRule>
    <cfRule type="cellIs" dxfId="54" priority="30" operator="equal">
      <formula>"L"</formula>
    </cfRule>
  </conditionalFormatting>
  <conditionalFormatting sqref="I15">
    <cfRule type="cellIs" dxfId="53" priority="25" operator="equal">
      <formula>"H"</formula>
    </cfRule>
    <cfRule type="cellIs" dxfId="52" priority="26" operator="equal">
      <formula>"M"</formula>
    </cfRule>
    <cfRule type="cellIs" dxfId="51" priority="27" operator="equal">
      <formula>"L"</formula>
    </cfRule>
  </conditionalFormatting>
  <conditionalFormatting sqref="I16">
    <cfRule type="cellIs" dxfId="50" priority="19" operator="equal">
      <formula>"H"</formula>
    </cfRule>
    <cfRule type="cellIs" dxfId="49" priority="20" operator="equal">
      <formula>"M"</formula>
    </cfRule>
    <cfRule type="cellIs" dxfId="48" priority="21" operator="equal">
      <formula>"L"</formula>
    </cfRule>
  </conditionalFormatting>
  <conditionalFormatting sqref="I17">
    <cfRule type="cellIs" dxfId="47" priority="16" operator="equal">
      <formula>"H"</formula>
    </cfRule>
    <cfRule type="cellIs" dxfId="46" priority="17" operator="equal">
      <formula>"M"</formula>
    </cfRule>
    <cfRule type="cellIs" dxfId="45" priority="18" operator="equal">
      <formula>"L"</formula>
    </cfRule>
  </conditionalFormatting>
  <conditionalFormatting sqref="I19">
    <cfRule type="cellIs" dxfId="44" priority="13" operator="equal">
      <formula>"H"</formula>
    </cfRule>
    <cfRule type="cellIs" dxfId="43" priority="14" operator="equal">
      <formula>"M"</formula>
    </cfRule>
    <cfRule type="cellIs" dxfId="42" priority="15" operator="equal">
      <formula>"L"</formula>
    </cfRule>
  </conditionalFormatting>
  <conditionalFormatting sqref="I20">
    <cfRule type="cellIs" dxfId="41" priority="10" operator="equal">
      <formula>"H"</formula>
    </cfRule>
    <cfRule type="cellIs" dxfId="40" priority="11" operator="equal">
      <formula>"M"</formula>
    </cfRule>
    <cfRule type="cellIs" dxfId="39" priority="12" operator="equal">
      <formula>"L"</formula>
    </cfRule>
  </conditionalFormatting>
  <conditionalFormatting sqref="I21">
    <cfRule type="cellIs" dxfId="38" priority="7" operator="equal">
      <formula>"H"</formula>
    </cfRule>
    <cfRule type="cellIs" dxfId="37" priority="8" operator="equal">
      <formula>"M"</formula>
    </cfRule>
    <cfRule type="cellIs" dxfId="36" priority="9" operator="equal">
      <formula>"L"</formula>
    </cfRule>
  </conditionalFormatting>
  <conditionalFormatting sqref="H30:J30">
    <cfRule type="containsText" dxfId="35" priority="4" operator="containsText" text="L">
      <formula>NOT(ISERROR(SEARCH("L",H30)))</formula>
    </cfRule>
    <cfRule type="containsText" dxfId="34" priority="5" operator="containsText" text="M">
      <formula>NOT(ISERROR(SEARCH("M",H30)))</formula>
    </cfRule>
    <cfRule type="containsText" dxfId="33" priority="6" operator="containsText" text="H">
      <formula>NOT(ISERROR(SEARCH("H",H30)))</formula>
    </cfRule>
  </conditionalFormatting>
  <conditionalFormatting sqref="I18">
    <cfRule type="cellIs" dxfId="32" priority="1" operator="equal">
      <formula>"H"</formula>
    </cfRule>
    <cfRule type="cellIs" dxfId="31" priority="2" operator="equal">
      <formula>"M"</formula>
    </cfRule>
    <cfRule type="cellIs" dxfId="30" priority="3" operator="equal">
      <formula>"L"</formula>
    </cfRule>
  </conditionalFormatting>
  <dataValidations count="1">
    <dataValidation type="list" allowBlank="1" showInputMessage="1" showErrorMessage="1" sqref="H9:H21" xr:uid="{E14F9844-215D-49CC-A97E-AEE9844A9F16}">
      <formula1>$I$3:$I$6</formula1>
    </dataValidation>
  </dataValidations>
  <printOptions headings="1"/>
  <pageMargins left="0.7" right="0.7" top="0.75" bottom="0.75" header="0.3" footer="0.3"/>
  <pageSetup scale="67" fitToHeight="0" orientation="landscape" r:id="rId1"/>
  <headerFooter>
    <oddFooter>&amp;L&amp;D&amp;CBollinger Motors Confidential
QA-F-2.1.002 : Rev. 00&amp;RSupplier Evaluation Assessment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C2465-7B04-4C44-A01D-15FA5A821E5C}">
  <sheetPr>
    <tabColor rgb="FF7030A0"/>
  </sheetPr>
  <dimension ref="A1:O28"/>
  <sheetViews>
    <sheetView workbookViewId="0">
      <selection activeCell="E10" sqref="E10:G10"/>
    </sheetView>
  </sheetViews>
  <sheetFormatPr defaultRowHeight="14.4" x14ac:dyDescent="0.3"/>
  <cols>
    <col min="1" max="1" width="9.5546875" customWidth="1"/>
    <col min="2" max="2" width="16.6640625" customWidth="1"/>
    <col min="3" max="3" width="9.44140625" customWidth="1"/>
    <col min="4" max="4" width="5.77734375" customWidth="1"/>
    <col min="7" max="7" width="21.5546875" customWidth="1"/>
    <col min="8" max="8" width="9.5546875" customWidth="1"/>
    <col min="9" max="9" width="8.33203125" customWidth="1"/>
    <col min="10" max="10" width="11.88671875" customWidth="1"/>
    <col min="11" max="11" width="12.44140625" customWidth="1"/>
    <col min="12" max="12" width="15.21875" customWidth="1"/>
    <col min="13" max="13" width="13" customWidth="1"/>
    <col min="14" max="14" width="12" customWidth="1"/>
  </cols>
  <sheetData>
    <row r="1" spans="1:15" ht="15" thickBot="1" x14ac:dyDescent="0.35"/>
    <row r="2" spans="1:15" ht="25.2" customHeight="1" x14ac:dyDescent="0.3">
      <c r="A2" s="2"/>
      <c r="B2" s="165" t="s">
        <v>0</v>
      </c>
      <c r="C2" s="166"/>
      <c r="D2" s="158" t="str">
        <f>('Supplier Information'!E6)</f>
        <v>ABC Corp</v>
      </c>
      <c r="E2" s="159"/>
      <c r="F2" s="159"/>
      <c r="G2" s="160"/>
      <c r="H2" s="32"/>
      <c r="I2" s="169" t="s">
        <v>90</v>
      </c>
      <c r="J2" s="170"/>
      <c r="K2" s="170"/>
      <c r="L2" s="170"/>
      <c r="M2" s="170"/>
      <c r="N2" s="170"/>
      <c r="O2" s="171"/>
    </row>
    <row r="3" spans="1:15" ht="31.2" customHeight="1" x14ac:dyDescent="0.3">
      <c r="A3" s="2" t="s">
        <v>170</v>
      </c>
      <c r="B3" s="50"/>
      <c r="C3" s="47" t="s">
        <v>1</v>
      </c>
      <c r="D3" s="129">
        <f>('Supplier Information'!E7)</f>
        <v>123</v>
      </c>
      <c r="E3" s="130"/>
      <c r="F3" s="130"/>
      <c r="G3" s="161"/>
      <c r="H3" s="32"/>
      <c r="I3" s="31">
        <v>1</v>
      </c>
      <c r="J3" s="172" t="s">
        <v>44</v>
      </c>
      <c r="K3" s="173"/>
      <c r="L3" s="173"/>
      <c r="M3" s="173"/>
      <c r="N3" s="173"/>
      <c r="O3" s="174"/>
    </row>
    <row r="4" spans="1:15" ht="27" customHeight="1" x14ac:dyDescent="0.3">
      <c r="A4" s="2"/>
      <c r="B4" s="51"/>
      <c r="C4" s="49" t="s">
        <v>2</v>
      </c>
      <c r="D4" s="129" t="str">
        <f>('Supplier Information'!E8)</f>
        <v>234 E. Linden, Ferndale, MI, 48220</v>
      </c>
      <c r="E4" s="130"/>
      <c r="F4" s="130"/>
      <c r="G4" s="161"/>
      <c r="H4" s="32"/>
      <c r="I4" s="31">
        <v>2</v>
      </c>
      <c r="J4" s="172" t="s">
        <v>107</v>
      </c>
      <c r="K4" s="173"/>
      <c r="L4" s="173"/>
      <c r="M4" s="173"/>
      <c r="N4" s="173"/>
      <c r="O4" s="174"/>
    </row>
    <row r="5" spans="1:15" ht="29.4" customHeight="1" thickBot="1" x14ac:dyDescent="0.35">
      <c r="A5" s="2"/>
      <c r="B5" s="167" t="s">
        <v>3</v>
      </c>
      <c r="C5" s="168"/>
      <c r="D5" s="162">
        <f>('Supplier Information'!E9)</f>
        <v>43843</v>
      </c>
      <c r="E5" s="163"/>
      <c r="F5" s="163"/>
      <c r="G5" s="164"/>
      <c r="H5" s="33"/>
      <c r="I5" s="31">
        <v>3</v>
      </c>
      <c r="J5" s="172" t="s">
        <v>108</v>
      </c>
      <c r="K5" s="173"/>
      <c r="L5" s="173"/>
      <c r="M5" s="173"/>
      <c r="N5" s="173"/>
      <c r="O5" s="174"/>
    </row>
    <row r="6" spans="1:15" ht="14.7" customHeight="1" thickBot="1" x14ac:dyDescent="0.35">
      <c r="A6" s="2"/>
      <c r="B6" s="2"/>
      <c r="C6" s="2"/>
      <c r="D6" s="2"/>
      <c r="E6" s="2"/>
      <c r="F6" s="2"/>
      <c r="G6" s="2"/>
      <c r="H6" s="2"/>
      <c r="I6" s="40" t="s">
        <v>45</v>
      </c>
      <c r="J6" s="199" t="s">
        <v>46</v>
      </c>
      <c r="K6" s="199"/>
      <c r="L6" s="199"/>
      <c r="M6" s="199"/>
      <c r="N6" s="199"/>
      <c r="O6" s="200"/>
    </row>
    <row r="7" spans="1:15" x14ac:dyDescent="0.3">
      <c r="A7" s="2"/>
      <c r="B7" s="2"/>
      <c r="C7" s="2"/>
      <c r="D7" s="2"/>
      <c r="E7" s="2"/>
      <c r="F7" s="2"/>
      <c r="G7" s="2"/>
      <c r="H7" s="2"/>
      <c r="I7" s="2"/>
      <c r="J7" s="2"/>
      <c r="K7" s="2"/>
      <c r="L7" s="2"/>
      <c r="M7" s="2"/>
      <c r="N7" s="2"/>
      <c r="O7" s="2"/>
    </row>
    <row r="8" spans="1:15" ht="27.6" x14ac:dyDescent="0.3">
      <c r="A8" s="35" t="s">
        <v>66</v>
      </c>
      <c r="B8" s="205" t="s">
        <v>32</v>
      </c>
      <c r="C8" s="206"/>
      <c r="D8" s="206"/>
      <c r="E8" s="185" t="s">
        <v>74</v>
      </c>
      <c r="F8" s="186"/>
      <c r="G8" s="187"/>
      <c r="H8" s="36" t="s">
        <v>33</v>
      </c>
      <c r="I8" s="36" t="s">
        <v>34</v>
      </c>
      <c r="J8" s="207" t="s">
        <v>35</v>
      </c>
      <c r="K8" s="207"/>
      <c r="L8" s="207"/>
      <c r="M8" s="37" t="s">
        <v>38</v>
      </c>
      <c r="N8" s="37" t="s">
        <v>39</v>
      </c>
      <c r="O8" s="36" t="s">
        <v>40</v>
      </c>
    </row>
    <row r="9" spans="1:15" ht="54.6" customHeight="1" x14ac:dyDescent="0.3">
      <c r="A9" s="38">
        <v>1</v>
      </c>
      <c r="B9" s="178" t="s">
        <v>79</v>
      </c>
      <c r="C9" s="178"/>
      <c r="D9" s="178"/>
      <c r="E9" s="201"/>
      <c r="F9" s="201"/>
      <c r="G9" s="201"/>
      <c r="H9" s="63"/>
      <c r="I9" s="7" t="str">
        <f t="shared" ref="I9:I18" si="0">IF(H9=1,"L", IF(H9=2, "M", IF(H9=3, "H", IF(H9="N/A", "",IF(H9="","")))))</f>
        <v/>
      </c>
      <c r="J9" s="201"/>
      <c r="K9" s="201"/>
      <c r="L9" s="201"/>
      <c r="M9" s="64"/>
      <c r="N9" s="64"/>
      <c r="O9" s="64"/>
    </row>
    <row r="10" spans="1:15" ht="51" customHeight="1" x14ac:dyDescent="0.3">
      <c r="A10" s="38">
        <v>2</v>
      </c>
      <c r="B10" s="178" t="s">
        <v>128</v>
      </c>
      <c r="C10" s="178"/>
      <c r="D10" s="178"/>
      <c r="E10" s="201"/>
      <c r="F10" s="201"/>
      <c r="G10" s="201"/>
      <c r="H10" s="63"/>
      <c r="I10" s="7" t="str">
        <f t="shared" si="0"/>
        <v/>
      </c>
      <c r="J10" s="201"/>
      <c r="K10" s="201"/>
      <c r="L10" s="201"/>
      <c r="M10" s="64"/>
      <c r="N10" s="64"/>
      <c r="O10" s="64"/>
    </row>
    <row r="11" spans="1:15" ht="53.1" customHeight="1" x14ac:dyDescent="0.3">
      <c r="A11" s="38">
        <v>3</v>
      </c>
      <c r="B11" s="178" t="s">
        <v>83</v>
      </c>
      <c r="C11" s="178"/>
      <c r="D11" s="178"/>
      <c r="E11" s="201"/>
      <c r="F11" s="201"/>
      <c r="G11" s="201"/>
      <c r="H11" s="63"/>
      <c r="I11" s="7" t="str">
        <f t="shared" si="0"/>
        <v/>
      </c>
      <c r="J11" s="201"/>
      <c r="K11" s="201"/>
      <c r="L11" s="201"/>
      <c r="M11" s="64"/>
      <c r="N11" s="64"/>
      <c r="O11" s="64"/>
    </row>
    <row r="12" spans="1:15" ht="59.4" customHeight="1" x14ac:dyDescent="0.3">
      <c r="A12" s="38">
        <v>4</v>
      </c>
      <c r="B12" s="178" t="s">
        <v>80</v>
      </c>
      <c r="C12" s="178"/>
      <c r="D12" s="178"/>
      <c r="E12" s="201"/>
      <c r="F12" s="201"/>
      <c r="G12" s="201"/>
      <c r="H12" s="63"/>
      <c r="I12" s="7" t="str">
        <f t="shared" si="0"/>
        <v/>
      </c>
      <c r="J12" s="201"/>
      <c r="K12" s="201"/>
      <c r="L12" s="201"/>
      <c r="M12" s="64"/>
      <c r="N12" s="64"/>
      <c r="O12" s="64"/>
    </row>
    <row r="13" spans="1:15" ht="60" customHeight="1" x14ac:dyDescent="0.3">
      <c r="A13" s="38">
        <v>5</v>
      </c>
      <c r="B13" s="178" t="s">
        <v>129</v>
      </c>
      <c r="C13" s="178"/>
      <c r="D13" s="178"/>
      <c r="E13" s="201"/>
      <c r="F13" s="201"/>
      <c r="G13" s="201"/>
      <c r="H13" s="63"/>
      <c r="I13" s="7" t="str">
        <f t="shared" si="0"/>
        <v/>
      </c>
      <c r="J13" s="201"/>
      <c r="K13" s="201"/>
      <c r="L13" s="201"/>
      <c r="M13" s="64"/>
      <c r="N13" s="64"/>
      <c r="O13" s="64"/>
    </row>
    <row r="14" spans="1:15" ht="89.7" customHeight="1" x14ac:dyDescent="0.3">
      <c r="A14" s="38">
        <v>6</v>
      </c>
      <c r="B14" s="178" t="s">
        <v>81</v>
      </c>
      <c r="C14" s="178"/>
      <c r="D14" s="178"/>
      <c r="E14" s="201"/>
      <c r="F14" s="201"/>
      <c r="G14" s="201"/>
      <c r="H14" s="63"/>
      <c r="I14" s="7" t="str">
        <f t="shared" si="0"/>
        <v/>
      </c>
      <c r="J14" s="201"/>
      <c r="K14" s="201"/>
      <c r="L14" s="201"/>
      <c r="M14" s="64"/>
      <c r="N14" s="64"/>
      <c r="O14" s="64"/>
    </row>
    <row r="15" spans="1:15" ht="90" customHeight="1" x14ac:dyDescent="0.3">
      <c r="A15" s="38">
        <v>7</v>
      </c>
      <c r="B15" s="178" t="s">
        <v>82</v>
      </c>
      <c r="C15" s="178"/>
      <c r="D15" s="178"/>
      <c r="E15" s="201"/>
      <c r="F15" s="201"/>
      <c r="G15" s="201"/>
      <c r="H15" s="63"/>
      <c r="I15" s="7" t="str">
        <f t="shared" si="0"/>
        <v/>
      </c>
      <c r="J15" s="201"/>
      <c r="K15" s="201"/>
      <c r="L15" s="201"/>
      <c r="M15" s="64"/>
      <c r="N15" s="64"/>
      <c r="O15" s="64"/>
    </row>
    <row r="16" spans="1:15" ht="115.8" customHeight="1" x14ac:dyDescent="0.3">
      <c r="A16" s="38">
        <v>8</v>
      </c>
      <c r="B16" s="178" t="s">
        <v>210</v>
      </c>
      <c r="C16" s="178"/>
      <c r="D16" s="178"/>
      <c r="E16" s="201"/>
      <c r="F16" s="201"/>
      <c r="G16" s="201"/>
      <c r="H16" s="63"/>
      <c r="I16" s="7" t="str">
        <f t="shared" si="0"/>
        <v/>
      </c>
      <c r="J16" s="201"/>
      <c r="K16" s="201"/>
      <c r="L16" s="201"/>
      <c r="M16" s="64"/>
      <c r="N16" s="64"/>
      <c r="O16" s="64"/>
    </row>
    <row r="17" spans="1:15" ht="61.2" customHeight="1" x14ac:dyDescent="0.3">
      <c r="A17" s="38">
        <v>9</v>
      </c>
      <c r="B17" s="178" t="s">
        <v>85</v>
      </c>
      <c r="C17" s="178"/>
      <c r="D17" s="178"/>
      <c r="E17" s="201"/>
      <c r="F17" s="201"/>
      <c r="G17" s="201"/>
      <c r="H17" s="63"/>
      <c r="I17" s="7" t="str">
        <f t="shared" si="0"/>
        <v/>
      </c>
      <c r="J17" s="201"/>
      <c r="K17" s="201"/>
      <c r="L17" s="201"/>
      <c r="M17" s="64"/>
      <c r="N17" s="64"/>
      <c r="O17" s="64"/>
    </row>
    <row r="18" spans="1:15" ht="62.4" customHeight="1" x14ac:dyDescent="0.3">
      <c r="A18" s="38">
        <v>10</v>
      </c>
      <c r="B18" s="178" t="s">
        <v>84</v>
      </c>
      <c r="C18" s="195"/>
      <c r="D18" s="195"/>
      <c r="E18" s="201"/>
      <c r="F18" s="201"/>
      <c r="G18" s="201"/>
      <c r="H18" s="63"/>
      <c r="I18" s="7" t="str">
        <f t="shared" si="0"/>
        <v/>
      </c>
      <c r="J18" s="201"/>
      <c r="K18" s="201"/>
      <c r="L18" s="201"/>
      <c r="M18" s="64"/>
      <c r="N18" s="64"/>
      <c r="O18" s="64"/>
    </row>
    <row r="19" spans="1:15" x14ac:dyDescent="0.3">
      <c r="A19" s="4"/>
      <c r="B19" s="4"/>
      <c r="C19" s="4"/>
      <c r="D19" s="4"/>
      <c r="E19" s="4"/>
      <c r="F19" s="4"/>
      <c r="G19" s="4"/>
      <c r="H19" s="4"/>
      <c r="I19" s="4"/>
      <c r="J19" s="4"/>
      <c r="K19" s="4"/>
      <c r="L19" s="4"/>
      <c r="M19" s="4"/>
      <c r="N19" s="4"/>
      <c r="O19" s="4"/>
    </row>
    <row r="22" spans="1:15" hidden="1" x14ac:dyDescent="0.3">
      <c r="H22" s="53" t="s">
        <v>92</v>
      </c>
      <c r="I22" s="53">
        <f>COUNTIF(I9:I18,"H")</f>
        <v>0</v>
      </c>
    </row>
    <row r="23" spans="1:15" hidden="1" x14ac:dyDescent="0.3">
      <c r="H23" s="53" t="s">
        <v>91</v>
      </c>
      <c r="I23" s="53">
        <f>COUNTIF(I9:I18,"M")</f>
        <v>0</v>
      </c>
    </row>
    <row r="24" spans="1:15" hidden="1" x14ac:dyDescent="0.3">
      <c r="H24" s="53" t="s">
        <v>93</v>
      </c>
      <c r="I24" s="53">
        <f>COUNTIF(I9:I18,"L")</f>
        <v>0</v>
      </c>
    </row>
    <row r="25" spans="1:15" hidden="1" x14ac:dyDescent="0.3">
      <c r="H25" s="53" t="s">
        <v>94</v>
      </c>
      <c r="I25" s="53">
        <f>SUM(I22:I24)</f>
        <v>0</v>
      </c>
    </row>
    <row r="26" spans="1:15" ht="15" hidden="1" thickBot="1" x14ac:dyDescent="0.35">
      <c r="H26" s="53"/>
      <c r="I26" s="53"/>
    </row>
    <row r="27" spans="1:15" ht="33" hidden="1" customHeight="1" thickTop="1" thickBot="1" x14ac:dyDescent="0.35">
      <c r="H27" s="146" t="str">
        <f>IF(I22&gt;=1,"H",IF(I23&gt;=2,"M","L"))</f>
        <v>L</v>
      </c>
      <c r="I27" s="147"/>
      <c r="J27" s="148"/>
    </row>
    <row r="28" spans="1:15" ht="15.6" hidden="1" customHeight="1" thickTop="1" x14ac:dyDescent="0.3"/>
  </sheetData>
  <sheetProtection algorithmName="SHA-512" hashValue="jmwH+dC8bvm4AKdYyMAdePuC4ycfXQl5L6hKnhWjlIamOphqZjJHkBhwlrpabVEbTiWQQzz7fyJI5DJmtae5ew==" saltValue="AmVu7f3uMCZMVP9tE/y5XA==" spinCount="100000" sheet="1" objects="1" scenarios="1" selectLockedCells="1"/>
  <mergeCells count="45">
    <mergeCell ref="H27:J27"/>
    <mergeCell ref="B18:D18"/>
    <mergeCell ref="E18:G18"/>
    <mergeCell ref="J18:L18"/>
    <mergeCell ref="B16:D16"/>
    <mergeCell ref="E16:G16"/>
    <mergeCell ref="J16:L16"/>
    <mergeCell ref="B17:D17"/>
    <mergeCell ref="E17:G17"/>
    <mergeCell ref="J17:L17"/>
    <mergeCell ref="B14:D14"/>
    <mergeCell ref="E14:G14"/>
    <mergeCell ref="J14:L14"/>
    <mergeCell ref="B15:D15"/>
    <mergeCell ref="E15:G15"/>
    <mergeCell ref="J15:L15"/>
    <mergeCell ref="B12:D12"/>
    <mergeCell ref="E12:G12"/>
    <mergeCell ref="J12:L12"/>
    <mergeCell ref="B13:D13"/>
    <mergeCell ref="E13:G13"/>
    <mergeCell ref="J13:L13"/>
    <mergeCell ref="B10:D10"/>
    <mergeCell ref="E10:G10"/>
    <mergeCell ref="J10:L10"/>
    <mergeCell ref="B11:D11"/>
    <mergeCell ref="E11:G11"/>
    <mergeCell ref="J11:L11"/>
    <mergeCell ref="B8:D8"/>
    <mergeCell ref="E8:G8"/>
    <mergeCell ref="J8:L8"/>
    <mergeCell ref="B9:D9"/>
    <mergeCell ref="E9:G9"/>
    <mergeCell ref="J9:L9"/>
    <mergeCell ref="I2:O2"/>
    <mergeCell ref="J3:O3"/>
    <mergeCell ref="J4:O4"/>
    <mergeCell ref="J5:O5"/>
    <mergeCell ref="J6:O6"/>
    <mergeCell ref="B2:C2"/>
    <mergeCell ref="D2:G2"/>
    <mergeCell ref="D3:G3"/>
    <mergeCell ref="D4:G4"/>
    <mergeCell ref="B5:C5"/>
    <mergeCell ref="D5:G5"/>
  </mergeCells>
  <conditionalFormatting sqref="I9:I10">
    <cfRule type="cellIs" dxfId="29" priority="37" operator="equal">
      <formula>"H"</formula>
    </cfRule>
    <cfRule type="cellIs" dxfId="28" priority="38" operator="equal">
      <formula>"M"</formula>
    </cfRule>
    <cfRule type="cellIs" dxfId="27" priority="39" operator="equal">
      <formula>"L"</formula>
    </cfRule>
  </conditionalFormatting>
  <conditionalFormatting sqref="I11">
    <cfRule type="cellIs" dxfId="26" priority="34" operator="equal">
      <formula>"H"</formula>
    </cfRule>
    <cfRule type="cellIs" dxfId="25" priority="35" operator="equal">
      <formula>"M"</formula>
    </cfRule>
    <cfRule type="cellIs" dxfId="24" priority="36" operator="equal">
      <formula>"L"</formula>
    </cfRule>
  </conditionalFormatting>
  <conditionalFormatting sqref="I12">
    <cfRule type="cellIs" dxfId="23" priority="31" operator="equal">
      <formula>"H"</formula>
    </cfRule>
    <cfRule type="cellIs" dxfId="22" priority="32" operator="equal">
      <formula>"M"</formula>
    </cfRule>
    <cfRule type="cellIs" dxfId="21" priority="33" operator="equal">
      <formula>"L"</formula>
    </cfRule>
  </conditionalFormatting>
  <conditionalFormatting sqref="I13">
    <cfRule type="cellIs" dxfId="20" priority="28" operator="equal">
      <formula>"H"</formula>
    </cfRule>
    <cfRule type="cellIs" dxfId="19" priority="29" operator="equal">
      <formula>"M"</formula>
    </cfRule>
    <cfRule type="cellIs" dxfId="18" priority="30" operator="equal">
      <formula>"L"</formula>
    </cfRule>
  </conditionalFormatting>
  <conditionalFormatting sqref="I14">
    <cfRule type="cellIs" dxfId="17" priority="25" operator="equal">
      <formula>"H"</formula>
    </cfRule>
    <cfRule type="cellIs" dxfId="16" priority="26" operator="equal">
      <formula>"M"</formula>
    </cfRule>
    <cfRule type="cellIs" dxfId="15" priority="27" operator="equal">
      <formula>"L"</formula>
    </cfRule>
  </conditionalFormatting>
  <conditionalFormatting sqref="I15">
    <cfRule type="cellIs" dxfId="14" priority="22" operator="equal">
      <formula>"H"</formula>
    </cfRule>
    <cfRule type="cellIs" dxfId="13" priority="23" operator="equal">
      <formula>"M"</formula>
    </cfRule>
    <cfRule type="cellIs" dxfId="12" priority="24" operator="equal">
      <formula>"L"</formula>
    </cfRule>
  </conditionalFormatting>
  <conditionalFormatting sqref="I16">
    <cfRule type="cellIs" dxfId="11" priority="19" operator="equal">
      <formula>"H"</formula>
    </cfRule>
    <cfRule type="cellIs" dxfId="10" priority="20" operator="equal">
      <formula>"M"</formula>
    </cfRule>
    <cfRule type="cellIs" dxfId="9" priority="21" operator="equal">
      <formula>"L"</formula>
    </cfRule>
  </conditionalFormatting>
  <conditionalFormatting sqref="I17">
    <cfRule type="cellIs" dxfId="8" priority="16" operator="equal">
      <formula>"H"</formula>
    </cfRule>
    <cfRule type="cellIs" dxfId="7" priority="17" operator="equal">
      <formula>"M"</formula>
    </cfRule>
    <cfRule type="cellIs" dxfId="6" priority="18" operator="equal">
      <formula>"L"</formula>
    </cfRule>
  </conditionalFormatting>
  <conditionalFormatting sqref="I18">
    <cfRule type="cellIs" dxfId="5" priority="13" operator="equal">
      <formula>"H"</formula>
    </cfRule>
    <cfRule type="cellIs" dxfId="4" priority="14" operator="equal">
      <formula>"M"</formula>
    </cfRule>
    <cfRule type="cellIs" dxfId="3" priority="15" operator="equal">
      <formula>"L"</formula>
    </cfRule>
  </conditionalFormatting>
  <conditionalFormatting sqref="H27:J27">
    <cfRule type="containsText" dxfId="2" priority="1" operator="containsText" text="L">
      <formula>NOT(ISERROR(SEARCH("L",H27)))</formula>
    </cfRule>
    <cfRule type="containsText" dxfId="1" priority="2" operator="containsText" text="M">
      <formula>NOT(ISERROR(SEARCH("M",H27)))</formula>
    </cfRule>
    <cfRule type="containsText" dxfId="0" priority="3" operator="containsText" text="H">
      <formula>NOT(ISERROR(SEARCH("H",H27)))</formula>
    </cfRule>
  </conditionalFormatting>
  <dataValidations count="1">
    <dataValidation type="list" allowBlank="1" showInputMessage="1" showErrorMessage="1" sqref="H9:H18" xr:uid="{C8C7370B-7C71-449E-B282-6C971F9C2A41}">
      <formula1>$I$3:$I$6</formula1>
    </dataValidation>
  </dataValidations>
  <printOptions headings="1"/>
  <pageMargins left="0.7" right="0.7" top="0.75" bottom="0.75" header="0.3" footer="0.3"/>
  <pageSetup orientation="portrait" r:id="rId1"/>
  <headerFooter>
    <oddFooter>&amp;L&amp;D&amp;CBollinger Motors Confidential
QA-F-2.1.002 : Rev. 00&amp;RSupplier Evaluation Assessment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817B1-239E-4617-BC6F-527143A73BD9}">
  <dimension ref="A1:D3"/>
  <sheetViews>
    <sheetView workbookViewId="0">
      <selection activeCell="B7" sqref="B7"/>
    </sheetView>
  </sheetViews>
  <sheetFormatPr defaultRowHeight="13.8" x14ac:dyDescent="0.3"/>
  <cols>
    <col min="1" max="1" width="21.6640625" style="67" customWidth="1"/>
    <col min="2" max="2" width="18.33203125" style="69" customWidth="1"/>
    <col min="3" max="3" width="9.88671875" style="67" bestFit="1" customWidth="1"/>
    <col min="4" max="4" width="22.33203125" style="67" customWidth="1"/>
    <col min="5" max="16384" width="8.88671875" style="67"/>
  </cols>
  <sheetData>
    <row r="1" spans="1:4" x14ac:dyDescent="0.3">
      <c r="A1" s="65" t="s">
        <v>218</v>
      </c>
      <c r="B1" s="66" t="s">
        <v>219</v>
      </c>
      <c r="C1" s="65" t="s">
        <v>3</v>
      </c>
      <c r="D1" s="65" t="s">
        <v>220</v>
      </c>
    </row>
    <row r="2" spans="1:4" x14ac:dyDescent="0.3">
      <c r="A2" s="68" t="s">
        <v>223</v>
      </c>
      <c r="B2" s="69" t="s">
        <v>221</v>
      </c>
      <c r="C2" s="70">
        <v>43880</v>
      </c>
      <c r="D2" s="67" t="s">
        <v>222</v>
      </c>
    </row>
    <row r="3" spans="1:4" ht="82.8" x14ac:dyDescent="0.3">
      <c r="A3" s="68" t="s">
        <v>226</v>
      </c>
      <c r="B3" s="69" t="s">
        <v>228</v>
      </c>
      <c r="C3" s="70">
        <v>44071</v>
      </c>
      <c r="D3" s="67" t="s">
        <v>222</v>
      </c>
    </row>
  </sheetData>
  <sheetProtection algorithmName="SHA-512" hashValue="/B39hBCM+qSZhtNmywCIZPWtaBytEDfgVes1cttevqGklkP+h+GBh5x5izi8HlnETdbYmdYciwn6q9PIVhB6KA==" saltValue="6BxYlPuUcCnMN+F7FUvUlg==" spinCount="100000" sheet="1" objects="1" scenarios="1"/>
  <phoneticPr fontId="2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9CADE-45E4-4A5D-86AE-43294D845610}">
  <sheetPr>
    <tabColor rgb="FF00B0F0"/>
    <pageSetUpPr fitToPage="1"/>
  </sheetPr>
  <dimension ref="A1:N35"/>
  <sheetViews>
    <sheetView topLeftCell="A4" zoomScaleNormal="100" workbookViewId="0">
      <selection activeCell="E7" sqref="E7:H7"/>
    </sheetView>
  </sheetViews>
  <sheetFormatPr defaultRowHeight="14.4" x14ac:dyDescent="0.3"/>
  <cols>
    <col min="1" max="1" width="6" customWidth="1"/>
    <col min="2" max="2" width="2.88671875" hidden="1" customWidth="1"/>
    <col min="3" max="3" width="19.109375" customWidth="1"/>
    <col min="4" max="4" width="13.5546875" customWidth="1"/>
    <col min="10" max="10" width="21.77734375" customWidth="1"/>
    <col min="11" max="11" width="5.77734375" customWidth="1"/>
    <col min="14" max="14" width="7.77734375" hidden="1" customWidth="1"/>
  </cols>
  <sheetData>
    <row r="1" spans="1:11" s="27" customFormat="1" ht="14.4" customHeight="1" x14ac:dyDescent="0.45">
      <c r="A1" s="25"/>
      <c r="B1" s="113" t="s">
        <v>173</v>
      </c>
      <c r="C1" s="114"/>
      <c r="D1" s="114"/>
      <c r="E1" s="114"/>
      <c r="F1" s="114"/>
      <c r="G1" s="114"/>
      <c r="H1" s="114"/>
      <c r="I1" s="114"/>
      <c r="J1" s="115"/>
      <c r="K1" s="26"/>
    </row>
    <row r="2" spans="1:11" s="27" customFormat="1" ht="14.4" customHeight="1" x14ac:dyDescent="0.45">
      <c r="A2" s="28"/>
      <c r="B2" s="116"/>
      <c r="C2" s="117"/>
      <c r="D2" s="117"/>
      <c r="E2" s="117"/>
      <c r="F2" s="117"/>
      <c r="G2" s="117"/>
      <c r="H2" s="117"/>
      <c r="I2" s="117"/>
      <c r="J2" s="118"/>
      <c r="K2" s="29"/>
    </row>
    <row r="3" spans="1:11" s="27" customFormat="1" ht="14.4" customHeight="1" x14ac:dyDescent="0.45">
      <c r="A3" s="28"/>
      <c r="B3" s="116"/>
      <c r="C3" s="117"/>
      <c r="D3" s="117"/>
      <c r="E3" s="117"/>
      <c r="F3" s="117"/>
      <c r="G3" s="117"/>
      <c r="H3" s="117"/>
      <c r="I3" s="117"/>
      <c r="J3" s="118"/>
      <c r="K3" s="29"/>
    </row>
    <row r="4" spans="1:11" s="27" customFormat="1" ht="39.450000000000003" customHeight="1" thickBot="1" x14ac:dyDescent="0.5">
      <c r="A4" s="28"/>
      <c r="B4" s="119"/>
      <c r="C4" s="120"/>
      <c r="D4" s="120"/>
      <c r="E4" s="120"/>
      <c r="F4" s="120"/>
      <c r="G4" s="120"/>
      <c r="H4" s="120"/>
      <c r="I4" s="120"/>
      <c r="J4" s="121"/>
      <c r="K4" s="29"/>
    </row>
    <row r="5" spans="1:11" s="2" customFormat="1" thickBot="1" x14ac:dyDescent="0.3">
      <c r="A5" s="18"/>
      <c r="B5" s="20"/>
      <c r="C5" s="20"/>
      <c r="D5" s="20"/>
      <c r="E5" s="20"/>
      <c r="F5" s="20"/>
      <c r="G5" s="20"/>
      <c r="H5" s="20"/>
      <c r="I5" s="20"/>
      <c r="J5" s="20"/>
      <c r="K5" s="19"/>
    </row>
    <row r="6" spans="1:11" s="2" customFormat="1" ht="13.8" x14ac:dyDescent="0.25">
      <c r="A6" s="18"/>
      <c r="B6" s="20"/>
      <c r="C6" s="89" t="s">
        <v>0</v>
      </c>
      <c r="D6" s="90"/>
      <c r="E6" s="91" t="s">
        <v>4</v>
      </c>
      <c r="F6" s="92"/>
      <c r="G6" s="92"/>
      <c r="H6" s="93"/>
      <c r="I6" s="20"/>
      <c r="J6" s="20"/>
      <c r="K6" s="19"/>
    </row>
    <row r="7" spans="1:11" s="2" customFormat="1" ht="13.8" x14ac:dyDescent="0.25">
      <c r="A7" s="18"/>
      <c r="B7" s="20"/>
      <c r="C7" s="42"/>
      <c r="D7" s="43" t="s">
        <v>1</v>
      </c>
      <c r="E7" s="94">
        <v>123</v>
      </c>
      <c r="F7" s="95"/>
      <c r="G7" s="95"/>
      <c r="H7" s="96"/>
      <c r="I7" s="20"/>
      <c r="J7" s="20"/>
      <c r="K7" s="19"/>
    </row>
    <row r="8" spans="1:11" s="2" customFormat="1" ht="13.8" x14ac:dyDescent="0.25">
      <c r="A8" s="18"/>
      <c r="B8" s="20"/>
      <c r="C8" s="44"/>
      <c r="D8" s="45" t="s">
        <v>2</v>
      </c>
      <c r="E8" s="94" t="s">
        <v>23</v>
      </c>
      <c r="F8" s="95"/>
      <c r="G8" s="95"/>
      <c r="H8" s="96"/>
      <c r="I8" s="20"/>
      <c r="J8" s="20"/>
      <c r="K8" s="19"/>
    </row>
    <row r="9" spans="1:11" s="2" customFormat="1" ht="13.8" x14ac:dyDescent="0.25">
      <c r="A9" s="18"/>
      <c r="B9" s="20"/>
      <c r="C9" s="84" t="s">
        <v>3</v>
      </c>
      <c r="D9" s="85"/>
      <c r="E9" s="86">
        <v>43843</v>
      </c>
      <c r="F9" s="87"/>
      <c r="G9" s="87"/>
      <c r="H9" s="88"/>
      <c r="I9" s="20"/>
      <c r="J9" s="20"/>
      <c r="K9" s="19"/>
    </row>
    <row r="10" spans="1:11" s="2" customFormat="1" ht="13.8" x14ac:dyDescent="0.25">
      <c r="A10" s="18"/>
      <c r="B10" s="20"/>
      <c r="C10" s="20"/>
      <c r="D10" s="20"/>
      <c r="E10" s="20"/>
      <c r="F10" s="20"/>
      <c r="G10" s="20"/>
      <c r="H10" s="20"/>
      <c r="I10" s="20"/>
      <c r="J10" s="20"/>
      <c r="K10" s="19"/>
    </row>
    <row r="11" spans="1:11" s="2" customFormat="1" ht="17.399999999999999" x14ac:dyDescent="0.45">
      <c r="A11" s="18"/>
      <c r="B11" s="20"/>
      <c r="C11" s="16" t="s">
        <v>86</v>
      </c>
      <c r="D11" s="122" t="s">
        <v>16</v>
      </c>
      <c r="E11" s="123"/>
      <c r="F11" s="124"/>
      <c r="G11" s="99" t="s">
        <v>5</v>
      </c>
      <c r="H11" s="100"/>
      <c r="I11" s="101" t="s">
        <v>6</v>
      </c>
      <c r="J11" s="102"/>
      <c r="K11" s="19"/>
    </row>
    <row r="12" spans="1:11" s="2" customFormat="1" ht="13.8" x14ac:dyDescent="0.25">
      <c r="A12" s="18"/>
      <c r="B12" s="20"/>
      <c r="C12" s="1" t="s">
        <v>10</v>
      </c>
      <c r="D12" s="97"/>
      <c r="E12" s="97"/>
      <c r="F12" s="97"/>
      <c r="G12" s="98"/>
      <c r="H12" s="98"/>
      <c r="I12" s="107"/>
      <c r="J12" s="108"/>
      <c r="K12" s="19"/>
    </row>
    <row r="13" spans="1:11" s="2" customFormat="1" ht="13.8" x14ac:dyDescent="0.25">
      <c r="A13" s="18"/>
      <c r="B13" s="20"/>
      <c r="C13" s="1" t="s">
        <v>7</v>
      </c>
      <c r="D13" s="97"/>
      <c r="E13" s="97"/>
      <c r="F13" s="97"/>
      <c r="G13" s="98"/>
      <c r="H13" s="98"/>
      <c r="I13" s="107"/>
      <c r="J13" s="108"/>
      <c r="K13" s="19"/>
    </row>
    <row r="14" spans="1:11" s="2" customFormat="1" ht="13.8" x14ac:dyDescent="0.25">
      <c r="A14" s="18"/>
      <c r="B14" s="20"/>
      <c r="C14" s="1" t="s">
        <v>8</v>
      </c>
      <c r="D14" s="97"/>
      <c r="E14" s="97"/>
      <c r="F14" s="97"/>
      <c r="G14" s="98"/>
      <c r="H14" s="98"/>
      <c r="I14" s="98"/>
      <c r="J14" s="97"/>
      <c r="K14" s="19"/>
    </row>
    <row r="15" spans="1:11" s="2" customFormat="1" ht="13.8" x14ac:dyDescent="0.25">
      <c r="A15" s="18"/>
      <c r="B15" s="20"/>
      <c r="C15" s="1" t="s">
        <v>72</v>
      </c>
      <c r="D15" s="97"/>
      <c r="E15" s="97"/>
      <c r="F15" s="97"/>
      <c r="G15" s="98"/>
      <c r="H15" s="98"/>
      <c r="I15" s="98"/>
      <c r="J15" s="97"/>
      <c r="K15" s="19"/>
    </row>
    <row r="16" spans="1:11" s="2" customFormat="1" ht="13.8" x14ac:dyDescent="0.25">
      <c r="A16" s="18"/>
      <c r="B16" s="20"/>
      <c r="C16" s="1" t="s">
        <v>9</v>
      </c>
      <c r="D16" s="97"/>
      <c r="E16" s="97"/>
      <c r="F16" s="97"/>
      <c r="G16" s="98"/>
      <c r="H16" s="98"/>
      <c r="I16" s="98"/>
      <c r="J16" s="97"/>
      <c r="K16" s="19"/>
    </row>
    <row r="17" spans="1:14" s="2" customFormat="1" ht="13.8" x14ac:dyDescent="0.25">
      <c r="A17" s="18"/>
      <c r="B17" s="20"/>
      <c r="C17" s="20"/>
      <c r="D17" s="20"/>
      <c r="E17" s="20"/>
      <c r="F17" s="20"/>
      <c r="G17" s="20"/>
      <c r="H17" s="20"/>
      <c r="I17" s="20"/>
      <c r="J17" s="20"/>
      <c r="K17" s="19"/>
    </row>
    <row r="18" spans="1:14" s="2" customFormat="1" ht="17.399999999999999" x14ac:dyDescent="0.45">
      <c r="A18" s="18"/>
      <c r="B18" s="20"/>
      <c r="C18" s="103" t="s">
        <v>87</v>
      </c>
      <c r="D18" s="104"/>
      <c r="E18" s="99" t="s">
        <v>16</v>
      </c>
      <c r="F18" s="99"/>
      <c r="G18" s="99"/>
      <c r="H18" s="99" t="s">
        <v>17</v>
      </c>
      <c r="I18" s="99"/>
      <c r="J18" s="99"/>
      <c r="K18" s="19"/>
    </row>
    <row r="19" spans="1:14" s="2" customFormat="1" ht="13.8" x14ac:dyDescent="0.25">
      <c r="A19" s="18"/>
      <c r="B19" s="20"/>
      <c r="C19" s="105" t="s">
        <v>27</v>
      </c>
      <c r="D19" s="106"/>
      <c r="E19" s="98"/>
      <c r="F19" s="98"/>
      <c r="G19" s="98"/>
      <c r="H19" s="98"/>
      <c r="I19" s="98"/>
      <c r="J19" s="98"/>
      <c r="K19" s="19"/>
      <c r="N19" s="2" t="s">
        <v>29</v>
      </c>
    </row>
    <row r="20" spans="1:14" s="2" customFormat="1" ht="13.8" x14ac:dyDescent="0.25">
      <c r="A20" s="18"/>
      <c r="B20" s="20"/>
      <c r="C20" s="109" t="s">
        <v>11</v>
      </c>
      <c r="D20" s="110"/>
      <c r="E20" s="98"/>
      <c r="F20" s="98"/>
      <c r="G20" s="98"/>
      <c r="H20" s="98"/>
      <c r="I20" s="98"/>
      <c r="J20" s="98"/>
      <c r="K20" s="19"/>
      <c r="N20" s="2" t="s">
        <v>30</v>
      </c>
    </row>
    <row r="21" spans="1:14" s="2" customFormat="1" ht="13.8" x14ac:dyDescent="0.25">
      <c r="A21" s="18"/>
      <c r="B21" s="20"/>
      <c r="C21" s="109" t="s">
        <v>12</v>
      </c>
      <c r="D21" s="110"/>
      <c r="E21" s="98"/>
      <c r="F21" s="98"/>
      <c r="G21" s="98"/>
      <c r="H21" s="98"/>
      <c r="I21" s="98"/>
      <c r="J21" s="98"/>
      <c r="K21" s="19"/>
      <c r="N21" s="2" t="s">
        <v>31</v>
      </c>
    </row>
    <row r="22" spans="1:14" s="2" customFormat="1" ht="13.8" x14ac:dyDescent="0.25">
      <c r="A22" s="18"/>
      <c r="B22" s="20"/>
      <c r="C22" s="109" t="s">
        <v>13</v>
      </c>
      <c r="D22" s="110"/>
      <c r="E22" s="98"/>
      <c r="F22" s="98"/>
      <c r="G22" s="98"/>
      <c r="H22" s="98"/>
      <c r="I22" s="98"/>
      <c r="J22" s="98"/>
      <c r="K22" s="19"/>
    </row>
    <row r="23" spans="1:14" s="2" customFormat="1" ht="13.8" x14ac:dyDescent="0.25">
      <c r="A23" s="18"/>
      <c r="B23" s="20"/>
      <c r="C23" s="109" t="s">
        <v>14</v>
      </c>
      <c r="D23" s="110"/>
      <c r="E23" s="98"/>
      <c r="F23" s="98"/>
      <c r="G23" s="98"/>
      <c r="H23" s="98"/>
      <c r="I23" s="98"/>
      <c r="J23" s="98"/>
      <c r="K23" s="19"/>
    </row>
    <row r="24" spans="1:14" s="2" customFormat="1" ht="13.8" x14ac:dyDescent="0.25">
      <c r="A24" s="18"/>
      <c r="B24" s="20"/>
      <c r="C24" s="109" t="s">
        <v>15</v>
      </c>
      <c r="D24" s="110"/>
      <c r="E24" s="98"/>
      <c r="F24" s="98"/>
      <c r="G24" s="98"/>
      <c r="H24" s="98"/>
      <c r="I24" s="98"/>
      <c r="J24" s="98"/>
      <c r="K24" s="19"/>
    </row>
    <row r="25" spans="1:14" s="2" customFormat="1" ht="13.8" x14ac:dyDescent="0.25">
      <c r="A25" s="18"/>
      <c r="B25" s="20"/>
      <c r="C25" s="111" t="s">
        <v>64</v>
      </c>
      <c r="D25" s="112"/>
      <c r="E25" s="98"/>
      <c r="F25" s="98"/>
      <c r="G25" s="98"/>
      <c r="H25" s="98"/>
      <c r="I25" s="98"/>
      <c r="J25" s="98"/>
      <c r="K25" s="19"/>
    </row>
    <row r="26" spans="1:14" s="2" customFormat="1" ht="13.8" x14ac:dyDescent="0.25">
      <c r="A26" s="18"/>
      <c r="B26" s="20"/>
      <c r="C26" s="20"/>
      <c r="D26" s="20"/>
      <c r="E26" s="20"/>
      <c r="F26" s="20"/>
      <c r="G26" s="20"/>
      <c r="H26" s="20"/>
      <c r="I26" s="20"/>
      <c r="J26" s="20"/>
      <c r="K26" s="19"/>
    </row>
    <row r="27" spans="1:14" s="2" customFormat="1" ht="17.399999999999999" x14ac:dyDescent="0.45">
      <c r="A27" s="18"/>
      <c r="B27" s="20"/>
      <c r="C27" s="103" t="s">
        <v>88</v>
      </c>
      <c r="D27" s="104"/>
      <c r="E27" s="99" t="s">
        <v>22</v>
      </c>
      <c r="F27" s="99"/>
      <c r="G27" s="99"/>
      <c r="H27" s="3"/>
      <c r="I27" s="3"/>
      <c r="J27" s="3"/>
      <c r="K27" s="19"/>
    </row>
    <row r="28" spans="1:14" s="2" customFormat="1" ht="13.8" x14ac:dyDescent="0.25">
      <c r="A28" s="18"/>
      <c r="B28" s="20"/>
      <c r="C28" s="105" t="s">
        <v>68</v>
      </c>
      <c r="D28" s="106"/>
      <c r="E28" s="98"/>
      <c r="F28" s="98"/>
      <c r="G28" s="98"/>
      <c r="H28" s="21"/>
      <c r="I28" s="21"/>
      <c r="J28" s="21"/>
      <c r="K28" s="19"/>
    </row>
    <row r="29" spans="1:14" s="2" customFormat="1" ht="13.8" x14ac:dyDescent="0.25">
      <c r="A29" s="18"/>
      <c r="B29" s="20"/>
      <c r="C29" s="109" t="s">
        <v>18</v>
      </c>
      <c r="D29" s="110"/>
      <c r="E29" s="98"/>
      <c r="F29" s="98"/>
      <c r="G29" s="98"/>
      <c r="H29" s="21"/>
      <c r="I29" s="21"/>
      <c r="J29" s="21"/>
      <c r="K29" s="19"/>
    </row>
    <row r="30" spans="1:14" s="2" customFormat="1" ht="13.8" x14ac:dyDescent="0.25">
      <c r="A30" s="18"/>
      <c r="B30" s="20"/>
      <c r="C30" s="109" t="s">
        <v>69</v>
      </c>
      <c r="D30" s="110"/>
      <c r="E30" s="98"/>
      <c r="F30" s="98"/>
      <c r="G30" s="98"/>
      <c r="H30" s="21"/>
      <c r="I30" s="21"/>
      <c r="J30" s="21"/>
      <c r="K30" s="19"/>
    </row>
    <row r="31" spans="1:14" s="2" customFormat="1" ht="13.8" x14ac:dyDescent="0.25">
      <c r="A31" s="18"/>
      <c r="B31" s="20"/>
      <c r="C31" s="109" t="s">
        <v>73</v>
      </c>
      <c r="D31" s="110"/>
      <c r="E31" s="98"/>
      <c r="F31" s="98"/>
      <c r="G31" s="98"/>
      <c r="H31" s="21"/>
      <c r="I31" s="21"/>
      <c r="J31" s="21"/>
      <c r="K31" s="19"/>
    </row>
    <row r="32" spans="1:14" s="2" customFormat="1" ht="13.8" x14ac:dyDescent="0.25">
      <c r="A32" s="18"/>
      <c r="B32" s="20"/>
      <c r="C32" s="109" t="s">
        <v>19</v>
      </c>
      <c r="D32" s="110"/>
      <c r="E32" s="98"/>
      <c r="F32" s="98"/>
      <c r="G32" s="98"/>
      <c r="H32" s="21"/>
      <c r="I32" s="21"/>
      <c r="J32" s="21"/>
      <c r="K32" s="19"/>
    </row>
    <row r="33" spans="1:11" s="2" customFormat="1" ht="13.8" x14ac:dyDescent="0.25">
      <c r="A33" s="18"/>
      <c r="B33" s="20"/>
      <c r="C33" s="109" t="s">
        <v>20</v>
      </c>
      <c r="D33" s="110"/>
      <c r="E33" s="98"/>
      <c r="F33" s="98"/>
      <c r="G33" s="98"/>
      <c r="H33" s="21"/>
      <c r="I33" s="21"/>
      <c r="J33" s="21"/>
      <c r="K33" s="19"/>
    </row>
    <row r="34" spans="1:11" s="2" customFormat="1" ht="13.8" x14ac:dyDescent="0.25">
      <c r="A34" s="18"/>
      <c r="B34" s="20"/>
      <c r="C34" s="111" t="s">
        <v>21</v>
      </c>
      <c r="D34" s="112"/>
      <c r="E34" s="98"/>
      <c r="F34" s="98"/>
      <c r="G34" s="98"/>
      <c r="H34" s="21"/>
      <c r="I34" s="21"/>
      <c r="J34" s="21"/>
      <c r="K34" s="19"/>
    </row>
    <row r="35" spans="1:11" s="2" customFormat="1" thickBot="1" x14ac:dyDescent="0.3">
      <c r="A35" s="22"/>
      <c r="B35" s="23"/>
      <c r="C35" s="23"/>
      <c r="D35" s="23"/>
      <c r="E35" s="23"/>
      <c r="F35" s="23"/>
      <c r="G35" s="23"/>
      <c r="H35" s="23"/>
      <c r="I35" s="23"/>
      <c r="J35" s="23"/>
      <c r="K35" s="24"/>
    </row>
  </sheetData>
  <sheetProtection algorithmName="SHA-512" hashValue="YKFFG7BD8Nbq3SLF8k0rq1jz+2woXdHtfu3GCY32Brhq7ILxy/oDcPNYVsV6NPKzFr4c8CIYetOfsuaYY7gQIw==" saltValue="Nm+8FRo1K9JVpk5M+omJyA==" spinCount="100000" sheet="1" objects="1" scenarios="1" selectLockedCells="1"/>
  <mergeCells count="65">
    <mergeCell ref="B1:J4"/>
    <mergeCell ref="C33:D33"/>
    <mergeCell ref="E33:G33"/>
    <mergeCell ref="C34:D34"/>
    <mergeCell ref="E34:G34"/>
    <mergeCell ref="C31:D31"/>
    <mergeCell ref="E31:G31"/>
    <mergeCell ref="C32:D32"/>
    <mergeCell ref="E32:G32"/>
    <mergeCell ref="C29:D29"/>
    <mergeCell ref="E29:G29"/>
    <mergeCell ref="C30:D30"/>
    <mergeCell ref="E30:G30"/>
    <mergeCell ref="H25:J25"/>
    <mergeCell ref="D11:F11"/>
    <mergeCell ref="C27:D27"/>
    <mergeCell ref="E27:G27"/>
    <mergeCell ref="C28:D28"/>
    <mergeCell ref="E28:G28"/>
    <mergeCell ref="E23:G23"/>
    <mergeCell ref="E24:G24"/>
    <mergeCell ref="E25:G25"/>
    <mergeCell ref="C25:D25"/>
    <mergeCell ref="C21:D21"/>
    <mergeCell ref="C22:D22"/>
    <mergeCell ref="C23:D23"/>
    <mergeCell ref="C24:D24"/>
    <mergeCell ref="H18:J18"/>
    <mergeCell ref="H19:J19"/>
    <mergeCell ref="H20:J20"/>
    <mergeCell ref="H21:J21"/>
    <mergeCell ref="H22:J22"/>
    <mergeCell ref="E20:G20"/>
    <mergeCell ref="E21:G21"/>
    <mergeCell ref="E22:G22"/>
    <mergeCell ref="H23:J23"/>
    <mergeCell ref="H24:J24"/>
    <mergeCell ref="C20:D20"/>
    <mergeCell ref="G11:H11"/>
    <mergeCell ref="I11:J11"/>
    <mergeCell ref="C18:D18"/>
    <mergeCell ref="C19:D19"/>
    <mergeCell ref="E18:G18"/>
    <mergeCell ref="E19:G19"/>
    <mergeCell ref="G12:H12"/>
    <mergeCell ref="I12:J12"/>
    <mergeCell ref="G13:H13"/>
    <mergeCell ref="I13:J13"/>
    <mergeCell ref="G14:H14"/>
    <mergeCell ref="I14:J14"/>
    <mergeCell ref="G15:H15"/>
    <mergeCell ref="I15:J15"/>
    <mergeCell ref="G16:H16"/>
    <mergeCell ref="D12:F12"/>
    <mergeCell ref="D13:F13"/>
    <mergeCell ref="D14:F14"/>
    <mergeCell ref="D15:F15"/>
    <mergeCell ref="D16:F16"/>
    <mergeCell ref="I16:J16"/>
    <mergeCell ref="C9:D9"/>
    <mergeCell ref="E9:H9"/>
    <mergeCell ref="C6:D6"/>
    <mergeCell ref="E6:H6"/>
    <mergeCell ref="E7:H7"/>
    <mergeCell ref="E8:H8"/>
  </mergeCells>
  <dataValidations count="2">
    <dataValidation type="list" allowBlank="1" showInputMessage="1" showErrorMessage="1" sqref="H19:J25" xr:uid="{839527B2-6F58-4B71-8F91-E16DB1F0F1CC}">
      <formula1>$N$19:$N$21</formula1>
    </dataValidation>
    <dataValidation type="list" allowBlank="1" showInputMessage="1" showErrorMessage="1" sqref="E28:G34" xr:uid="{5001A0CF-353E-4F11-A455-FB48F48A9FD0}">
      <formula1>$N$19:$N$20</formula1>
    </dataValidation>
  </dataValidations>
  <printOptions headings="1"/>
  <pageMargins left="0.7" right="0.7" top="0.75" bottom="0.75" header="0.3" footer="0.3"/>
  <pageSetup scale="79" orientation="portrait" r:id="rId1"/>
  <headerFooter>
    <oddFooter>&amp;L&amp;D&amp;CBollinger Motors Confidential
QA-F-2.1.002 : Rev. 00&amp;RSupplier Evaluation Assessment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7EC4-5EEE-4C71-AE3C-7D0F6EA26C29}">
  <sheetPr>
    <tabColor theme="1"/>
    <pageSetUpPr fitToPage="1"/>
  </sheetPr>
  <dimension ref="A1:J31"/>
  <sheetViews>
    <sheetView workbookViewId="0">
      <selection activeCell="M14" sqref="M14"/>
    </sheetView>
  </sheetViews>
  <sheetFormatPr defaultRowHeight="14.4" x14ac:dyDescent="0.3"/>
  <cols>
    <col min="4" max="5" width="11.88671875" customWidth="1"/>
  </cols>
  <sheetData>
    <row r="1" spans="1:10" s="2" customFormat="1" ht="13.5" customHeight="1" x14ac:dyDescent="0.25">
      <c r="A1" s="17"/>
      <c r="B1" s="113" t="s">
        <v>89</v>
      </c>
      <c r="C1" s="114"/>
      <c r="D1" s="114"/>
      <c r="E1" s="114"/>
      <c r="F1" s="114"/>
      <c r="G1" s="114"/>
      <c r="H1" s="114"/>
      <c r="I1" s="114"/>
      <c r="J1" s="115"/>
    </row>
    <row r="2" spans="1:10" s="2" customFormat="1" ht="13.5" customHeight="1" x14ac:dyDescent="0.25">
      <c r="A2" s="18"/>
      <c r="B2" s="116"/>
      <c r="C2" s="117"/>
      <c r="D2" s="117"/>
      <c r="E2" s="117"/>
      <c r="F2" s="117"/>
      <c r="G2" s="117"/>
      <c r="H2" s="117"/>
      <c r="I2" s="117"/>
      <c r="J2" s="118"/>
    </row>
    <row r="3" spans="1:10" s="2" customFormat="1" ht="13.5" customHeight="1" x14ac:dyDescent="0.25">
      <c r="A3" s="18"/>
      <c r="B3" s="116"/>
      <c r="C3" s="117"/>
      <c r="D3" s="117"/>
      <c r="E3" s="117"/>
      <c r="F3" s="117"/>
      <c r="G3" s="117"/>
      <c r="H3" s="117"/>
      <c r="I3" s="117"/>
      <c r="J3" s="118"/>
    </row>
    <row r="4" spans="1:10" s="2" customFormat="1" ht="30.45" customHeight="1" thickBot="1" x14ac:dyDescent="0.3">
      <c r="A4" s="18"/>
      <c r="B4" s="119"/>
      <c r="C4" s="120"/>
      <c r="D4" s="120"/>
      <c r="E4" s="120"/>
      <c r="F4" s="120"/>
      <c r="G4" s="120"/>
      <c r="H4" s="120"/>
      <c r="I4" s="120"/>
      <c r="J4" s="121"/>
    </row>
    <row r="5" spans="1:10" s="2" customFormat="1" thickBot="1" x14ac:dyDescent="0.3">
      <c r="A5" s="18"/>
      <c r="B5" s="20"/>
      <c r="C5" s="20"/>
      <c r="D5" s="20"/>
      <c r="E5" s="20"/>
      <c r="F5" s="20"/>
      <c r="G5" s="20"/>
      <c r="H5" s="20"/>
      <c r="I5" s="20"/>
      <c r="J5" s="19"/>
    </row>
    <row r="6" spans="1:10" s="2" customFormat="1" thickTop="1" x14ac:dyDescent="0.25">
      <c r="A6" s="18"/>
      <c r="B6" s="30"/>
      <c r="C6" s="125" t="s">
        <v>0</v>
      </c>
      <c r="D6" s="126"/>
      <c r="E6" s="127" t="str">
        <f>('Supplier Information'!E6)</f>
        <v>ABC Corp</v>
      </c>
      <c r="F6" s="127"/>
      <c r="G6" s="127"/>
      <c r="H6" s="128"/>
      <c r="I6" s="52"/>
      <c r="J6" s="19"/>
    </row>
    <row r="7" spans="1:10" s="2" customFormat="1" ht="13.8" x14ac:dyDescent="0.25">
      <c r="A7" s="18"/>
      <c r="B7" s="30"/>
      <c r="C7" s="56"/>
      <c r="D7" s="57" t="s">
        <v>1</v>
      </c>
      <c r="E7" s="129">
        <f>('Supplier Information'!E7)</f>
        <v>123</v>
      </c>
      <c r="F7" s="130"/>
      <c r="G7" s="130"/>
      <c r="H7" s="131"/>
      <c r="I7" s="52"/>
      <c r="J7" s="19"/>
    </row>
    <row r="8" spans="1:10" s="2" customFormat="1" ht="13.8" x14ac:dyDescent="0.25">
      <c r="A8" s="18"/>
      <c r="B8" s="30"/>
      <c r="C8" s="58"/>
      <c r="D8" s="59" t="s">
        <v>2</v>
      </c>
      <c r="E8" s="129" t="str">
        <f>('Supplier Information'!E8)</f>
        <v>234 E. Linden, Ferndale, MI, 48220</v>
      </c>
      <c r="F8" s="130"/>
      <c r="G8" s="130"/>
      <c r="H8" s="131"/>
      <c r="I8" s="52"/>
      <c r="J8" s="19"/>
    </row>
    <row r="9" spans="1:10" s="2" customFormat="1" thickBot="1" x14ac:dyDescent="0.3">
      <c r="A9" s="18"/>
      <c r="B9" s="20"/>
      <c r="C9" s="132" t="s">
        <v>3</v>
      </c>
      <c r="D9" s="133"/>
      <c r="E9" s="134">
        <f>('Supplier Information'!E9)</f>
        <v>43843</v>
      </c>
      <c r="F9" s="135"/>
      <c r="G9" s="135"/>
      <c r="H9" s="136"/>
      <c r="I9" s="52"/>
      <c r="J9" s="19"/>
    </row>
    <row r="10" spans="1:10" s="2" customFormat="1" ht="15" thickTop="1" thickBot="1" x14ac:dyDescent="0.3">
      <c r="A10" s="18"/>
      <c r="B10" s="20"/>
      <c r="C10" s="60"/>
      <c r="D10" s="60"/>
      <c r="E10" s="61"/>
      <c r="F10" s="61"/>
      <c r="G10" s="61"/>
      <c r="H10" s="61"/>
      <c r="I10" s="20"/>
      <c r="J10" s="19"/>
    </row>
    <row r="11" spans="1:10" s="2" customFormat="1" ht="45" customHeight="1" thickTop="1" thickBot="1" x14ac:dyDescent="0.3">
      <c r="A11" s="18"/>
      <c r="B11" s="30"/>
      <c r="C11" s="139" t="s">
        <v>24</v>
      </c>
      <c r="D11" s="140"/>
      <c r="E11" s="141"/>
      <c r="F11" s="142" t="str">
        <f>E30</f>
        <v>L</v>
      </c>
      <c r="G11" s="143"/>
      <c r="H11" s="144"/>
      <c r="I11" s="52"/>
      <c r="J11" s="19"/>
    </row>
    <row r="12" spans="1:10" s="2" customFormat="1" ht="15" thickTop="1" thickBot="1" x14ac:dyDescent="0.3">
      <c r="A12" s="18"/>
      <c r="B12" s="20"/>
      <c r="C12" s="62"/>
      <c r="D12" s="62"/>
      <c r="E12" s="62"/>
      <c r="F12" s="62"/>
      <c r="G12" s="62"/>
      <c r="H12" s="62"/>
      <c r="I12" s="20"/>
      <c r="J12" s="19"/>
    </row>
    <row r="13" spans="1:10" s="2" customFormat="1" ht="13.8" x14ac:dyDescent="0.25">
      <c r="A13" s="18"/>
      <c r="B13" s="20"/>
      <c r="C13" s="152" t="s">
        <v>37</v>
      </c>
      <c r="D13" s="153"/>
      <c r="E13" s="153"/>
      <c r="F13" s="153"/>
      <c r="G13" s="153"/>
      <c r="H13" s="154"/>
      <c r="I13" s="20"/>
      <c r="J13" s="19"/>
    </row>
    <row r="14" spans="1:10" s="2" customFormat="1" ht="13.8" x14ac:dyDescent="0.25">
      <c r="A14" s="18"/>
      <c r="B14" s="20"/>
      <c r="C14" s="145" t="s">
        <v>25</v>
      </c>
      <c r="D14" s="137"/>
      <c r="E14" s="137"/>
      <c r="F14" s="137" t="str">
        <f>Commercial!H32</f>
        <v>L</v>
      </c>
      <c r="G14" s="137"/>
      <c r="H14" s="138"/>
      <c r="I14" s="20"/>
      <c r="J14" s="19"/>
    </row>
    <row r="15" spans="1:10" s="2" customFormat="1" ht="13.8" x14ac:dyDescent="0.25">
      <c r="A15" s="18"/>
      <c r="B15" s="20"/>
      <c r="C15" s="145" t="s">
        <v>12</v>
      </c>
      <c r="D15" s="137"/>
      <c r="E15" s="137"/>
      <c r="F15" s="137" t="str">
        <f>Engineering!H32</f>
        <v>L</v>
      </c>
      <c r="G15" s="137"/>
      <c r="H15" s="138"/>
      <c r="I15" s="20"/>
      <c r="J15" s="19"/>
    </row>
    <row r="16" spans="1:10" s="2" customFormat="1" ht="13.8" x14ac:dyDescent="0.25">
      <c r="A16" s="18"/>
      <c r="B16" s="20"/>
      <c r="C16" s="145" t="s">
        <v>26</v>
      </c>
      <c r="D16" s="137"/>
      <c r="E16" s="137"/>
      <c r="F16" s="137" t="str">
        <f>'Product Realization'!H36</f>
        <v>L</v>
      </c>
      <c r="G16" s="137"/>
      <c r="H16" s="138"/>
      <c r="I16" s="20"/>
      <c r="J16" s="19"/>
    </row>
    <row r="17" spans="1:10" s="2" customFormat="1" ht="13.8" x14ac:dyDescent="0.25">
      <c r="A17" s="18"/>
      <c r="B17" s="20"/>
      <c r="C17" s="145" t="s">
        <v>28</v>
      </c>
      <c r="D17" s="137"/>
      <c r="E17" s="137"/>
      <c r="F17" s="137" t="str">
        <f>'Sub-Supplier Mgmt.'!H33</f>
        <v>L</v>
      </c>
      <c r="G17" s="137"/>
      <c r="H17" s="138"/>
      <c r="I17" s="20"/>
      <c r="J17" s="19"/>
    </row>
    <row r="18" spans="1:10" s="2" customFormat="1" ht="13.8" x14ac:dyDescent="0.25">
      <c r="A18" s="18"/>
      <c r="B18" s="20"/>
      <c r="C18" s="145" t="s">
        <v>13</v>
      </c>
      <c r="D18" s="137"/>
      <c r="E18" s="137"/>
      <c r="F18" s="137" t="str">
        <f>Operations!H33</f>
        <v>L</v>
      </c>
      <c r="G18" s="137"/>
      <c r="H18" s="138"/>
      <c r="I18" s="20"/>
      <c r="J18" s="19"/>
    </row>
    <row r="19" spans="1:10" s="2" customFormat="1" ht="13.8" x14ac:dyDescent="0.25">
      <c r="A19" s="18"/>
      <c r="B19" s="20"/>
      <c r="C19" s="145" t="s">
        <v>27</v>
      </c>
      <c r="D19" s="137"/>
      <c r="E19" s="137"/>
      <c r="F19" s="137" t="str">
        <f>Quality!H59</f>
        <v>L</v>
      </c>
      <c r="G19" s="137"/>
      <c r="H19" s="138"/>
      <c r="I19" s="20"/>
      <c r="J19" s="19"/>
    </row>
    <row r="20" spans="1:10" s="2" customFormat="1" x14ac:dyDescent="0.3">
      <c r="A20" s="18"/>
      <c r="B20" s="20"/>
      <c r="C20" s="155" t="s">
        <v>64</v>
      </c>
      <c r="D20" s="156"/>
      <c r="E20" s="157"/>
      <c r="F20" s="137" t="str">
        <f>Logistics!H30</f>
        <v>L</v>
      </c>
      <c r="G20" s="137"/>
      <c r="H20" s="138"/>
      <c r="I20" s="20"/>
      <c r="J20" s="19"/>
    </row>
    <row r="21" spans="1:10" s="2" customFormat="1" thickBot="1" x14ac:dyDescent="0.3">
      <c r="A21" s="18"/>
      <c r="B21" s="20"/>
      <c r="C21" s="149" t="s">
        <v>95</v>
      </c>
      <c r="D21" s="150"/>
      <c r="E21" s="150"/>
      <c r="F21" s="150" t="str">
        <f>'Capacity Analysis'!H27</f>
        <v>L</v>
      </c>
      <c r="G21" s="150"/>
      <c r="H21" s="151"/>
      <c r="I21" s="20"/>
      <c r="J21" s="19"/>
    </row>
    <row r="22" spans="1:10" s="2" customFormat="1" thickBot="1" x14ac:dyDescent="0.3">
      <c r="A22" s="22"/>
      <c r="B22" s="23"/>
      <c r="C22" s="23"/>
      <c r="D22" s="23"/>
      <c r="E22" s="23"/>
      <c r="F22" s="23"/>
      <c r="G22" s="23"/>
      <c r="H22" s="23"/>
      <c r="I22" s="23"/>
      <c r="J22" s="24"/>
    </row>
    <row r="25" spans="1:10" hidden="1" x14ac:dyDescent="0.3">
      <c r="E25" s="53" t="s">
        <v>92</v>
      </c>
      <c r="F25" s="53">
        <f>COUNTIF(F14:H21,"H")</f>
        <v>0</v>
      </c>
    </row>
    <row r="26" spans="1:10" hidden="1" x14ac:dyDescent="0.3">
      <c r="E26" s="53" t="s">
        <v>91</v>
      </c>
      <c r="F26" s="53">
        <f>COUNTIF(F14:H21,"M")</f>
        <v>0</v>
      </c>
    </row>
    <row r="27" spans="1:10" hidden="1" x14ac:dyDescent="0.3">
      <c r="E27" s="53" t="s">
        <v>93</v>
      </c>
      <c r="F27" s="53">
        <f>COUNTIF(F14:H21,"L")</f>
        <v>8</v>
      </c>
    </row>
    <row r="28" spans="1:10" hidden="1" x14ac:dyDescent="0.3">
      <c r="E28" s="53" t="s">
        <v>94</v>
      </c>
      <c r="F28" s="53">
        <f>SUM(F25:F27)</f>
        <v>8</v>
      </c>
    </row>
    <row r="29" spans="1:10" ht="15" hidden="1" thickBot="1" x14ac:dyDescent="0.35">
      <c r="E29" s="53"/>
      <c r="F29" s="53"/>
    </row>
    <row r="30" spans="1:10" ht="31.2" hidden="1" thickTop="1" thickBot="1" x14ac:dyDescent="0.35">
      <c r="E30" s="146" t="str">
        <f>IF(F25&gt;=1,"H",IF(F26&gt;=2,"M","L"))</f>
        <v>L</v>
      </c>
      <c r="F30" s="147"/>
      <c r="G30" s="148"/>
    </row>
    <row r="31" spans="1:10" ht="15" hidden="1" thickTop="1" x14ac:dyDescent="0.3"/>
  </sheetData>
  <sheetProtection algorithmName="SHA-512" hashValue="0gqM+8DquymA5HUiWukgvbxO896krL5lZxaeOl2gxa0NcFbI5imB5YCdiDRm9I/I4K8Nc7irDsP9gOAVpTluDw==" saltValue="KlUqfrclnd1ya4moUp5ZjA==" spinCount="100000" sheet="1" objects="1" scenarios="1" selectLockedCells="1"/>
  <mergeCells count="27">
    <mergeCell ref="E30:G30"/>
    <mergeCell ref="B1:J4"/>
    <mergeCell ref="C19:E19"/>
    <mergeCell ref="F19:H19"/>
    <mergeCell ref="C21:E21"/>
    <mergeCell ref="F21:H21"/>
    <mergeCell ref="C13:H13"/>
    <mergeCell ref="C16:E16"/>
    <mergeCell ref="F16:H16"/>
    <mergeCell ref="C17:E17"/>
    <mergeCell ref="F17:H17"/>
    <mergeCell ref="C18:E18"/>
    <mergeCell ref="F18:H18"/>
    <mergeCell ref="C15:E15"/>
    <mergeCell ref="F15:H15"/>
    <mergeCell ref="C20:E20"/>
    <mergeCell ref="F20:H20"/>
    <mergeCell ref="C11:E11"/>
    <mergeCell ref="F11:H11"/>
    <mergeCell ref="C14:E14"/>
    <mergeCell ref="F14:H14"/>
    <mergeCell ref="C6:D6"/>
    <mergeCell ref="E6:H6"/>
    <mergeCell ref="E7:H7"/>
    <mergeCell ref="E8:H8"/>
    <mergeCell ref="C9:D9"/>
    <mergeCell ref="E9:H9"/>
  </mergeCells>
  <conditionalFormatting sqref="F14:H14">
    <cfRule type="containsText" dxfId="452" priority="10" operator="containsText" text="L">
      <formula>NOT(ISERROR(SEARCH("L",F14)))</formula>
    </cfRule>
    <cfRule type="containsText" dxfId="451" priority="11" operator="containsText" text="M">
      <formula>NOT(ISERROR(SEARCH("M",F14)))</formula>
    </cfRule>
    <cfRule type="containsText" dxfId="450" priority="12" operator="containsText" text="H">
      <formula>NOT(ISERROR(SEARCH("H",F14)))</formula>
    </cfRule>
  </conditionalFormatting>
  <conditionalFormatting sqref="F15:H21">
    <cfRule type="containsText" dxfId="449" priority="7" operator="containsText" text="L">
      <formula>NOT(ISERROR(SEARCH("L",F15)))</formula>
    </cfRule>
    <cfRule type="containsText" dxfId="448" priority="8" operator="containsText" text="M">
      <formula>NOT(ISERROR(SEARCH("M",F15)))</formula>
    </cfRule>
    <cfRule type="containsText" dxfId="447" priority="9" operator="containsText" text="H">
      <formula>NOT(ISERROR(SEARCH("H",F15)))</formula>
    </cfRule>
  </conditionalFormatting>
  <conditionalFormatting sqref="F11:H11">
    <cfRule type="containsText" dxfId="446" priority="4" operator="containsText" text="L">
      <formula>NOT(ISERROR(SEARCH("L",F11)))</formula>
    </cfRule>
    <cfRule type="containsText" dxfId="445" priority="5" operator="containsText" text="M">
      <formula>NOT(ISERROR(SEARCH("M",F11)))</formula>
    </cfRule>
    <cfRule type="containsText" dxfId="444" priority="6" operator="containsText" text="H">
      <formula>NOT(ISERROR(SEARCH("H",F11)))</formula>
    </cfRule>
  </conditionalFormatting>
  <conditionalFormatting sqref="E30:G30">
    <cfRule type="containsText" dxfId="443" priority="1" operator="containsText" text="L">
      <formula>NOT(ISERROR(SEARCH("L",E30)))</formula>
    </cfRule>
    <cfRule type="containsText" dxfId="442" priority="2" operator="containsText" text="M">
      <formula>NOT(ISERROR(SEARCH("M",E30)))</formula>
    </cfRule>
    <cfRule type="containsText" dxfId="441" priority="3" operator="containsText" text="H">
      <formula>NOT(ISERROR(SEARCH("H",E30)))</formula>
    </cfRule>
  </conditionalFormatting>
  <printOptions headings="1"/>
  <pageMargins left="0.7" right="0.7" top="0.75" bottom="0.75" header="0.3" footer="0.3"/>
  <pageSetup scale="91" orientation="portrait" r:id="rId1"/>
  <headerFooter>
    <oddFooter>&amp;L&amp;D&amp;CBollinger Motors Confidential
QA-F-2.1.002 : Rev. 00&amp;RSupplier Evaluation Assessment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81DA3-EBF3-439B-80ED-638CD4F6B65D}">
  <sheetPr>
    <tabColor rgb="FF00B0F0"/>
    <pageSetUpPr fitToPage="1"/>
  </sheetPr>
  <dimension ref="A1:Q33"/>
  <sheetViews>
    <sheetView topLeftCell="A16" workbookViewId="0">
      <selection activeCell="J10" sqref="J10:L10"/>
    </sheetView>
  </sheetViews>
  <sheetFormatPr defaultRowHeight="14.4" x14ac:dyDescent="0.3"/>
  <cols>
    <col min="1" max="1" width="9.88671875" customWidth="1"/>
    <col min="2" max="2" width="16.6640625" customWidth="1"/>
    <col min="3" max="3" width="9.44140625" customWidth="1"/>
    <col min="4" max="4" width="5.77734375" customWidth="1"/>
    <col min="7" max="7" width="29.6640625" customWidth="1"/>
    <col min="8" max="8" width="8.5546875" customWidth="1"/>
    <col min="9" max="9" width="8" customWidth="1"/>
    <col min="10" max="10" width="12.88671875" customWidth="1"/>
    <col min="11" max="11" width="9.6640625" customWidth="1"/>
    <col min="12" max="12" width="11.88671875" customWidth="1"/>
    <col min="13" max="13" width="12.44140625" customWidth="1"/>
    <col min="14" max="14" width="15.21875" customWidth="1"/>
    <col min="15" max="15" width="13" customWidth="1"/>
    <col min="16" max="16" width="12.88671875" customWidth="1"/>
    <col min="17" max="17" width="13.33203125" customWidth="1"/>
  </cols>
  <sheetData>
    <row r="1" spans="1:15" s="2" customFormat="1" thickBot="1" x14ac:dyDescent="0.3"/>
    <row r="2" spans="1:15" s="2" customFormat="1" ht="25.2" customHeight="1" x14ac:dyDescent="0.25">
      <c r="B2" s="165" t="s">
        <v>0</v>
      </c>
      <c r="C2" s="166"/>
      <c r="D2" s="158" t="str">
        <f>('Supplier Information'!E6)</f>
        <v>ABC Corp</v>
      </c>
      <c r="E2" s="159"/>
      <c r="F2" s="159"/>
      <c r="G2" s="160"/>
      <c r="H2" s="32"/>
      <c r="I2" s="169" t="s">
        <v>90</v>
      </c>
      <c r="J2" s="170"/>
      <c r="K2" s="170"/>
      <c r="L2" s="170"/>
      <c r="M2" s="170"/>
      <c r="N2" s="170"/>
      <c r="O2" s="171"/>
    </row>
    <row r="3" spans="1:15" s="2" customFormat="1" ht="31.2" customHeight="1" x14ac:dyDescent="0.25">
      <c r="B3" s="46"/>
      <c r="C3" s="47" t="s">
        <v>1</v>
      </c>
      <c r="D3" s="129">
        <f>('Supplier Information'!E7)</f>
        <v>123</v>
      </c>
      <c r="E3" s="130"/>
      <c r="F3" s="130"/>
      <c r="G3" s="161"/>
      <c r="H3" s="32"/>
      <c r="I3" s="31">
        <v>1</v>
      </c>
      <c r="J3" s="172" t="s">
        <v>44</v>
      </c>
      <c r="K3" s="173"/>
      <c r="L3" s="173"/>
      <c r="M3" s="173"/>
      <c r="N3" s="173"/>
      <c r="O3" s="174"/>
    </row>
    <row r="4" spans="1:15" s="2" customFormat="1" ht="27" customHeight="1" x14ac:dyDescent="0.25">
      <c r="B4" s="48"/>
      <c r="C4" s="49" t="s">
        <v>2</v>
      </c>
      <c r="D4" s="129" t="str">
        <f>('Supplier Information'!E8)</f>
        <v>234 E. Linden, Ferndale, MI, 48220</v>
      </c>
      <c r="E4" s="130"/>
      <c r="F4" s="130"/>
      <c r="G4" s="161"/>
      <c r="H4" s="32"/>
      <c r="I4" s="31">
        <v>2</v>
      </c>
      <c r="J4" s="172" t="s">
        <v>107</v>
      </c>
      <c r="K4" s="173"/>
      <c r="L4" s="173"/>
      <c r="M4" s="173"/>
      <c r="N4" s="173"/>
      <c r="O4" s="174"/>
    </row>
    <row r="5" spans="1:15" s="2" customFormat="1" ht="29.4" customHeight="1" thickBot="1" x14ac:dyDescent="0.3">
      <c r="B5" s="167" t="s">
        <v>3</v>
      </c>
      <c r="C5" s="168"/>
      <c r="D5" s="162">
        <f>('Supplier Information'!E9)</f>
        <v>43843</v>
      </c>
      <c r="E5" s="163"/>
      <c r="F5" s="163"/>
      <c r="G5" s="164"/>
      <c r="H5" s="33"/>
      <c r="I5" s="31">
        <v>3</v>
      </c>
      <c r="J5" s="172" t="s">
        <v>108</v>
      </c>
      <c r="K5" s="173"/>
      <c r="L5" s="173"/>
      <c r="M5" s="173"/>
      <c r="N5" s="173"/>
      <c r="O5" s="174"/>
    </row>
    <row r="6" spans="1:15" s="2" customFormat="1" ht="15" customHeight="1" thickBot="1" x14ac:dyDescent="0.3">
      <c r="I6" s="40" t="s">
        <v>45</v>
      </c>
      <c r="J6" s="175" t="s">
        <v>46</v>
      </c>
      <c r="K6" s="176"/>
      <c r="L6" s="176"/>
      <c r="M6" s="176"/>
      <c r="N6" s="176"/>
      <c r="O6" s="177"/>
    </row>
    <row r="7" spans="1:15" s="2" customFormat="1" ht="13.8" x14ac:dyDescent="0.25"/>
    <row r="8" spans="1:15" s="41" customFormat="1" ht="27.6" x14ac:dyDescent="0.25">
      <c r="A8" s="35" t="s">
        <v>66</v>
      </c>
      <c r="B8" s="182" t="s">
        <v>32</v>
      </c>
      <c r="C8" s="183"/>
      <c r="D8" s="184"/>
      <c r="E8" s="185" t="s">
        <v>74</v>
      </c>
      <c r="F8" s="186"/>
      <c r="G8" s="187"/>
      <c r="H8" s="36" t="s">
        <v>33</v>
      </c>
      <c r="I8" s="36" t="s">
        <v>34</v>
      </c>
      <c r="J8" s="185" t="s">
        <v>35</v>
      </c>
      <c r="K8" s="186"/>
      <c r="L8" s="187"/>
      <c r="M8" s="37" t="s">
        <v>38</v>
      </c>
      <c r="N8" s="37" t="s">
        <v>39</v>
      </c>
      <c r="O8" s="36" t="s">
        <v>40</v>
      </c>
    </row>
    <row r="9" spans="1:15" s="2" customFormat="1" ht="72.599999999999994" customHeight="1" x14ac:dyDescent="0.25">
      <c r="A9" s="39">
        <v>1</v>
      </c>
      <c r="B9" s="196" t="s">
        <v>174</v>
      </c>
      <c r="C9" s="197"/>
      <c r="D9" s="198"/>
      <c r="E9" s="179"/>
      <c r="F9" s="180"/>
      <c r="G9" s="181"/>
      <c r="H9" s="63"/>
      <c r="I9" s="13" t="str">
        <f>IF(H9=1,"L", IF(H9=2, "M", IF(H9=3, "H", IF(H9="N/A", "",IF(H9="","")))))</f>
        <v/>
      </c>
      <c r="J9" s="179"/>
      <c r="K9" s="180"/>
      <c r="L9" s="181"/>
      <c r="M9" s="64"/>
      <c r="N9" s="64"/>
      <c r="O9" s="64"/>
    </row>
    <row r="10" spans="1:15" s="2" customFormat="1" ht="73.2" customHeight="1" x14ac:dyDescent="0.25">
      <c r="A10" s="39">
        <v>2</v>
      </c>
      <c r="B10" s="178" t="s">
        <v>99</v>
      </c>
      <c r="C10" s="178"/>
      <c r="D10" s="178"/>
      <c r="E10" s="179"/>
      <c r="F10" s="180"/>
      <c r="G10" s="181"/>
      <c r="H10" s="63"/>
      <c r="I10" s="13" t="str">
        <f>IF(H10=1,"L", IF(H10=2, "M", IF(H10=3, "H", IF(H10="N/A", "",IF(H10="","")))))</f>
        <v/>
      </c>
      <c r="J10" s="179"/>
      <c r="K10" s="180"/>
      <c r="L10" s="181"/>
      <c r="M10" s="64"/>
      <c r="N10" s="64"/>
      <c r="O10" s="64"/>
    </row>
    <row r="11" spans="1:15" s="2" customFormat="1" ht="79.8" customHeight="1" x14ac:dyDescent="0.25">
      <c r="A11" s="39">
        <v>3</v>
      </c>
      <c r="B11" s="178" t="s">
        <v>185</v>
      </c>
      <c r="C11" s="178"/>
      <c r="D11" s="178"/>
      <c r="E11" s="179"/>
      <c r="F11" s="180"/>
      <c r="G11" s="181"/>
      <c r="H11" s="63"/>
      <c r="I11" s="13" t="str">
        <f>IF(H11=1,"L", IF(H11=2, "M", IF(H11=3, "H", IF(H11="N/A", "",IF(H11="","")))))</f>
        <v/>
      </c>
      <c r="J11" s="179"/>
      <c r="K11" s="180"/>
      <c r="L11" s="181"/>
      <c r="M11" s="64"/>
      <c r="N11" s="64"/>
      <c r="O11" s="64"/>
    </row>
    <row r="12" spans="1:15" s="2" customFormat="1" ht="76.2" customHeight="1" x14ac:dyDescent="0.25">
      <c r="A12" s="39">
        <v>4</v>
      </c>
      <c r="B12" s="189" t="s">
        <v>175</v>
      </c>
      <c r="C12" s="190"/>
      <c r="D12" s="191"/>
      <c r="E12" s="179"/>
      <c r="F12" s="180"/>
      <c r="G12" s="181"/>
      <c r="H12" s="63"/>
      <c r="I12" s="13" t="str">
        <f t="shared" ref="I12" si="0">IF(H12=1,"L", IF(H12=2, "M", IF(H12=3, "H", IF(H12="N/A", "",IF(H12="","")))))</f>
        <v/>
      </c>
      <c r="J12" s="179"/>
      <c r="K12" s="180"/>
      <c r="L12" s="181"/>
      <c r="M12" s="64"/>
      <c r="N12" s="64"/>
      <c r="O12" s="64"/>
    </row>
    <row r="13" spans="1:15" s="2" customFormat="1" ht="85.2" customHeight="1" x14ac:dyDescent="0.25">
      <c r="A13" s="39">
        <v>5</v>
      </c>
      <c r="B13" s="189" t="s">
        <v>100</v>
      </c>
      <c r="C13" s="190"/>
      <c r="D13" s="191"/>
      <c r="E13" s="179"/>
      <c r="F13" s="180"/>
      <c r="G13" s="181"/>
      <c r="H13" s="63"/>
      <c r="I13" s="13" t="str">
        <f t="shared" ref="I13:I23" si="1">IF(H13=1,"L", IF(H13=2, "M", IF(H13=3, "H", IF(H13="N/A", "",IF(H13="","")))))</f>
        <v/>
      </c>
      <c r="J13" s="179"/>
      <c r="K13" s="180"/>
      <c r="L13" s="181"/>
      <c r="M13" s="64"/>
      <c r="N13" s="64"/>
      <c r="O13" s="64"/>
    </row>
    <row r="14" spans="1:15" s="2" customFormat="1" ht="142.80000000000001" customHeight="1" x14ac:dyDescent="0.25">
      <c r="A14" s="39">
        <v>6</v>
      </c>
      <c r="B14" s="192" t="s">
        <v>101</v>
      </c>
      <c r="C14" s="193"/>
      <c r="D14" s="194"/>
      <c r="E14" s="179"/>
      <c r="F14" s="180"/>
      <c r="G14" s="181"/>
      <c r="H14" s="63"/>
      <c r="I14" s="13" t="str">
        <f t="shared" si="1"/>
        <v/>
      </c>
      <c r="J14" s="179"/>
      <c r="K14" s="180"/>
      <c r="L14" s="181"/>
      <c r="M14" s="64"/>
      <c r="N14" s="64"/>
      <c r="O14" s="64"/>
    </row>
    <row r="15" spans="1:15" s="2" customFormat="1" ht="123.6" customHeight="1" x14ac:dyDescent="0.25">
      <c r="A15" s="39">
        <v>7</v>
      </c>
      <c r="B15" s="188" t="s">
        <v>96</v>
      </c>
      <c r="C15" s="188"/>
      <c r="D15" s="188"/>
      <c r="E15" s="179"/>
      <c r="F15" s="180"/>
      <c r="G15" s="181"/>
      <c r="H15" s="63"/>
      <c r="I15" s="13" t="str">
        <f t="shared" si="1"/>
        <v/>
      </c>
      <c r="J15" s="179"/>
      <c r="K15" s="180"/>
      <c r="L15" s="181"/>
      <c r="M15" s="64"/>
      <c r="N15" s="64"/>
      <c r="O15" s="64"/>
    </row>
    <row r="16" spans="1:15" s="2" customFormat="1" ht="103.2" customHeight="1" x14ac:dyDescent="0.25">
      <c r="A16" s="39">
        <v>8</v>
      </c>
      <c r="B16" s="188" t="s">
        <v>186</v>
      </c>
      <c r="C16" s="188"/>
      <c r="D16" s="188"/>
      <c r="E16" s="179"/>
      <c r="F16" s="180"/>
      <c r="G16" s="181"/>
      <c r="H16" s="63"/>
      <c r="I16" s="13" t="str">
        <f t="shared" si="1"/>
        <v/>
      </c>
      <c r="J16" s="179"/>
      <c r="K16" s="180"/>
      <c r="L16" s="181"/>
      <c r="M16" s="64"/>
      <c r="N16" s="64"/>
      <c r="O16" s="64"/>
    </row>
    <row r="17" spans="1:17" s="2" customFormat="1" ht="113.4" customHeight="1" x14ac:dyDescent="0.25">
      <c r="A17" s="39">
        <v>9</v>
      </c>
      <c r="B17" s="178" t="s">
        <v>97</v>
      </c>
      <c r="C17" s="178"/>
      <c r="D17" s="178"/>
      <c r="E17" s="179"/>
      <c r="F17" s="180"/>
      <c r="G17" s="181"/>
      <c r="H17" s="63"/>
      <c r="I17" s="13" t="str">
        <f t="shared" si="1"/>
        <v/>
      </c>
      <c r="J17" s="179"/>
      <c r="K17" s="180"/>
      <c r="L17" s="181"/>
      <c r="M17" s="64"/>
      <c r="N17" s="64"/>
      <c r="O17" s="64"/>
    </row>
    <row r="18" spans="1:17" s="2" customFormat="1" ht="105" customHeight="1" x14ac:dyDescent="0.25">
      <c r="A18" s="39">
        <v>10</v>
      </c>
      <c r="B18" s="178" t="s">
        <v>187</v>
      </c>
      <c r="C18" s="178"/>
      <c r="D18" s="178"/>
      <c r="E18" s="179"/>
      <c r="F18" s="180"/>
      <c r="G18" s="181"/>
      <c r="H18" s="63"/>
      <c r="I18" s="13" t="str">
        <f t="shared" si="1"/>
        <v/>
      </c>
      <c r="J18" s="179"/>
      <c r="K18" s="180"/>
      <c r="L18" s="181"/>
      <c r="M18" s="64"/>
      <c r="N18" s="64"/>
      <c r="O18" s="64"/>
    </row>
    <row r="19" spans="1:17" s="2" customFormat="1" ht="93" customHeight="1" x14ac:dyDescent="0.25">
      <c r="A19" s="39">
        <v>11</v>
      </c>
      <c r="B19" s="178" t="s">
        <v>188</v>
      </c>
      <c r="C19" s="178"/>
      <c r="D19" s="178"/>
      <c r="E19" s="179"/>
      <c r="F19" s="180"/>
      <c r="G19" s="181"/>
      <c r="H19" s="63"/>
      <c r="I19" s="13" t="str">
        <f t="shared" si="1"/>
        <v/>
      </c>
      <c r="J19" s="179"/>
      <c r="K19" s="180"/>
      <c r="L19" s="181"/>
      <c r="M19" s="64"/>
      <c r="N19" s="64"/>
      <c r="O19" s="64"/>
    </row>
    <row r="20" spans="1:17" s="2" customFormat="1" ht="117.6" customHeight="1" x14ac:dyDescent="0.25">
      <c r="A20" s="39">
        <v>12</v>
      </c>
      <c r="B20" s="178" t="s">
        <v>189</v>
      </c>
      <c r="C20" s="195"/>
      <c r="D20" s="195"/>
      <c r="E20" s="179"/>
      <c r="F20" s="180"/>
      <c r="G20" s="181"/>
      <c r="H20" s="63"/>
      <c r="I20" s="13" t="str">
        <f t="shared" si="1"/>
        <v/>
      </c>
      <c r="J20" s="179"/>
      <c r="K20" s="180"/>
      <c r="L20" s="181"/>
      <c r="M20" s="64"/>
      <c r="N20" s="64"/>
      <c r="O20" s="64"/>
    </row>
    <row r="21" spans="1:17" s="2" customFormat="1" ht="118.2" customHeight="1" x14ac:dyDescent="0.25">
      <c r="A21" s="39">
        <v>13</v>
      </c>
      <c r="B21" s="178" t="s">
        <v>190</v>
      </c>
      <c r="C21" s="195"/>
      <c r="D21" s="195"/>
      <c r="E21" s="179"/>
      <c r="F21" s="180"/>
      <c r="G21" s="181"/>
      <c r="H21" s="63"/>
      <c r="I21" s="13" t="str">
        <f t="shared" si="1"/>
        <v/>
      </c>
      <c r="J21" s="179"/>
      <c r="K21" s="180"/>
      <c r="L21" s="181"/>
      <c r="M21" s="64"/>
      <c r="N21" s="64"/>
      <c r="O21" s="64"/>
    </row>
    <row r="22" spans="1:17" s="2" customFormat="1" ht="132.6" customHeight="1" x14ac:dyDescent="0.25">
      <c r="A22" s="39">
        <v>14</v>
      </c>
      <c r="B22" s="178" t="s">
        <v>98</v>
      </c>
      <c r="C22" s="178"/>
      <c r="D22" s="178"/>
      <c r="E22" s="179"/>
      <c r="F22" s="180"/>
      <c r="G22" s="181"/>
      <c r="H22" s="63"/>
      <c r="I22" s="13" t="str">
        <f t="shared" si="1"/>
        <v/>
      </c>
      <c r="J22" s="179"/>
      <c r="K22" s="180"/>
      <c r="L22" s="181"/>
      <c r="M22" s="64"/>
      <c r="N22" s="64"/>
      <c r="O22" s="64"/>
      <c r="P22" s="55"/>
      <c r="Q22" s="55"/>
    </row>
    <row r="23" spans="1:17" ht="61.8" customHeight="1" x14ac:dyDescent="0.3">
      <c r="A23" s="39">
        <v>15</v>
      </c>
      <c r="B23" s="178" t="s">
        <v>102</v>
      </c>
      <c r="C23" s="178"/>
      <c r="D23" s="178"/>
      <c r="E23" s="179"/>
      <c r="F23" s="180"/>
      <c r="G23" s="181"/>
      <c r="H23" s="63"/>
      <c r="I23" s="13" t="str">
        <f t="shared" si="1"/>
        <v/>
      </c>
      <c r="J23" s="179"/>
      <c r="K23" s="180"/>
      <c r="L23" s="181"/>
      <c r="M23" s="64"/>
      <c r="N23" s="64"/>
      <c r="O23" s="64"/>
    </row>
    <row r="24" spans="1:17" x14ac:dyDescent="0.3">
      <c r="A24" s="34"/>
      <c r="B24" s="34"/>
      <c r="C24" s="34"/>
      <c r="D24" s="34"/>
      <c r="E24" s="34"/>
      <c r="F24" s="34"/>
      <c r="G24" s="34"/>
      <c r="H24" s="34"/>
      <c r="I24" s="34"/>
      <c r="J24" s="34"/>
      <c r="K24" s="34"/>
      <c r="L24" s="34"/>
      <c r="M24" s="34"/>
      <c r="N24" s="34"/>
      <c r="O24" s="34"/>
    </row>
    <row r="26" spans="1:17" hidden="1" x14ac:dyDescent="0.3"/>
    <row r="27" spans="1:17" hidden="1" x14ac:dyDescent="0.3">
      <c r="H27" s="53" t="s">
        <v>92</v>
      </c>
      <c r="I27" s="53">
        <f>COUNTIF(I9:I23,"H")</f>
        <v>0</v>
      </c>
    </row>
    <row r="28" spans="1:17" hidden="1" x14ac:dyDescent="0.3">
      <c r="H28" s="53" t="s">
        <v>91</v>
      </c>
      <c r="I28" s="53">
        <f>COUNTIF(I9:I23,"M")</f>
        <v>0</v>
      </c>
    </row>
    <row r="29" spans="1:17" hidden="1" x14ac:dyDescent="0.3">
      <c r="H29" s="53" t="s">
        <v>93</v>
      </c>
      <c r="I29" s="53">
        <f>COUNTIF(I9:I23,"L")</f>
        <v>0</v>
      </c>
    </row>
    <row r="30" spans="1:17" hidden="1" x14ac:dyDescent="0.3">
      <c r="H30" s="53" t="s">
        <v>94</v>
      </c>
      <c r="I30" s="53">
        <f>SUM(I27:I29)</f>
        <v>0</v>
      </c>
    </row>
    <row r="31" spans="1:17" ht="15" hidden="1" thickBot="1" x14ac:dyDescent="0.35">
      <c r="H31" s="53"/>
      <c r="I31" s="53"/>
    </row>
    <row r="32" spans="1:17" ht="31.2" hidden="1" thickTop="1" thickBot="1" x14ac:dyDescent="0.35">
      <c r="H32" s="146" t="str">
        <f>IF(I27&gt;=1,"H",IF(I28&gt;=3,"M","L"))</f>
        <v>L</v>
      </c>
      <c r="I32" s="147"/>
      <c r="J32" s="148"/>
    </row>
    <row r="33" ht="15" hidden="1" thickTop="1" x14ac:dyDescent="0.3"/>
  </sheetData>
  <sheetProtection algorithmName="SHA-512" hashValue="Ww6GIGwcpa5TNNjeL/iQphoBeE38tSpSSDTwXO3yM6wzzVIch2o3Q32CO71e7WnekrJJhUm5Hkakn8dr0pPVFA==" saltValue="03mBpeDQbsLSbVoolhDQsA==" spinCount="100000" sheet="1" objects="1" scenarios="1" selectLockedCells="1"/>
  <mergeCells count="60">
    <mergeCell ref="E10:G10"/>
    <mergeCell ref="J10:L10"/>
    <mergeCell ref="B9:D9"/>
    <mergeCell ref="B12:D12"/>
    <mergeCell ref="E12:G12"/>
    <mergeCell ref="J12:L12"/>
    <mergeCell ref="H32:J32"/>
    <mergeCell ref="E14:G14"/>
    <mergeCell ref="E15:G15"/>
    <mergeCell ref="E16:G16"/>
    <mergeCell ref="J11:L11"/>
    <mergeCell ref="J13:L13"/>
    <mergeCell ref="J14:L14"/>
    <mergeCell ref="J15:L15"/>
    <mergeCell ref="J16:L16"/>
    <mergeCell ref="B22:D22"/>
    <mergeCell ref="B23:D23"/>
    <mergeCell ref="E22:G22"/>
    <mergeCell ref="E23:G23"/>
    <mergeCell ref="J22:L22"/>
    <mergeCell ref="J23:L23"/>
    <mergeCell ref="B18:D18"/>
    <mergeCell ref="B19:D19"/>
    <mergeCell ref="E18:G18"/>
    <mergeCell ref="E19:G19"/>
    <mergeCell ref="J18:L18"/>
    <mergeCell ref="J19:L19"/>
    <mergeCell ref="B20:D20"/>
    <mergeCell ref="B21:D21"/>
    <mergeCell ref="E20:G20"/>
    <mergeCell ref="E21:G21"/>
    <mergeCell ref="J20:L20"/>
    <mergeCell ref="J21:L21"/>
    <mergeCell ref="B17:D17"/>
    <mergeCell ref="E17:G17"/>
    <mergeCell ref="J17:L17"/>
    <mergeCell ref="B8:D8"/>
    <mergeCell ref="B10:D10"/>
    <mergeCell ref="E8:G8"/>
    <mergeCell ref="J8:L8"/>
    <mergeCell ref="E9:G9"/>
    <mergeCell ref="J9:L9"/>
    <mergeCell ref="B15:D15"/>
    <mergeCell ref="B11:D11"/>
    <mergeCell ref="B13:D13"/>
    <mergeCell ref="B14:D14"/>
    <mergeCell ref="B16:D16"/>
    <mergeCell ref="E11:G11"/>
    <mergeCell ref="E13:G13"/>
    <mergeCell ref="I2:O2"/>
    <mergeCell ref="J3:O3"/>
    <mergeCell ref="J4:O4"/>
    <mergeCell ref="J5:O5"/>
    <mergeCell ref="J6:O6"/>
    <mergeCell ref="D2:G2"/>
    <mergeCell ref="D3:G3"/>
    <mergeCell ref="D4:G4"/>
    <mergeCell ref="D5:G5"/>
    <mergeCell ref="B2:C2"/>
    <mergeCell ref="B5:C5"/>
  </mergeCells>
  <conditionalFormatting sqref="I9 I11">
    <cfRule type="cellIs" dxfId="440" priority="52" operator="equal">
      <formula>"H"</formula>
    </cfRule>
    <cfRule type="cellIs" dxfId="439" priority="53" operator="equal">
      <formula>"M"</formula>
    </cfRule>
    <cfRule type="cellIs" dxfId="438" priority="54" operator="equal">
      <formula>"L"</formula>
    </cfRule>
  </conditionalFormatting>
  <conditionalFormatting sqref="I23">
    <cfRule type="cellIs" dxfId="437" priority="10" operator="equal">
      <formula>"H"</formula>
    </cfRule>
    <cfRule type="cellIs" dxfId="436" priority="11" operator="equal">
      <formula>"M"</formula>
    </cfRule>
    <cfRule type="cellIs" dxfId="435" priority="12" operator="equal">
      <formula>"L"</formula>
    </cfRule>
  </conditionalFormatting>
  <conditionalFormatting sqref="I13">
    <cfRule type="cellIs" dxfId="434" priority="40" operator="equal">
      <formula>"H"</formula>
    </cfRule>
    <cfRule type="cellIs" dxfId="433" priority="41" operator="equal">
      <formula>"M"</formula>
    </cfRule>
    <cfRule type="cellIs" dxfId="432" priority="42" operator="equal">
      <formula>"L"</formula>
    </cfRule>
  </conditionalFormatting>
  <conditionalFormatting sqref="I14">
    <cfRule type="cellIs" dxfId="431" priority="37" operator="equal">
      <formula>"H"</formula>
    </cfRule>
    <cfRule type="cellIs" dxfId="430" priority="38" operator="equal">
      <formula>"M"</formula>
    </cfRule>
    <cfRule type="cellIs" dxfId="429" priority="39" operator="equal">
      <formula>"L"</formula>
    </cfRule>
  </conditionalFormatting>
  <conditionalFormatting sqref="I15">
    <cfRule type="cellIs" dxfId="428" priority="34" operator="equal">
      <formula>"H"</formula>
    </cfRule>
    <cfRule type="cellIs" dxfId="427" priority="35" operator="equal">
      <formula>"M"</formula>
    </cfRule>
    <cfRule type="cellIs" dxfId="426" priority="36" operator="equal">
      <formula>"L"</formula>
    </cfRule>
  </conditionalFormatting>
  <conditionalFormatting sqref="I16">
    <cfRule type="cellIs" dxfId="425" priority="31" operator="equal">
      <formula>"H"</formula>
    </cfRule>
    <cfRule type="cellIs" dxfId="424" priority="32" operator="equal">
      <formula>"M"</formula>
    </cfRule>
    <cfRule type="cellIs" dxfId="423" priority="33" operator="equal">
      <formula>"L"</formula>
    </cfRule>
  </conditionalFormatting>
  <conditionalFormatting sqref="I17">
    <cfRule type="cellIs" dxfId="422" priority="28" operator="equal">
      <formula>"H"</formula>
    </cfRule>
    <cfRule type="cellIs" dxfId="421" priority="29" operator="equal">
      <formula>"M"</formula>
    </cfRule>
    <cfRule type="cellIs" dxfId="420" priority="30" operator="equal">
      <formula>"L"</formula>
    </cfRule>
  </conditionalFormatting>
  <conditionalFormatting sqref="I18">
    <cfRule type="cellIs" dxfId="419" priority="25" operator="equal">
      <formula>"H"</formula>
    </cfRule>
    <cfRule type="cellIs" dxfId="418" priority="26" operator="equal">
      <formula>"M"</formula>
    </cfRule>
    <cfRule type="cellIs" dxfId="417" priority="27" operator="equal">
      <formula>"L"</formula>
    </cfRule>
  </conditionalFormatting>
  <conditionalFormatting sqref="I19">
    <cfRule type="cellIs" dxfId="416" priority="22" operator="equal">
      <formula>"H"</formula>
    </cfRule>
    <cfRule type="cellIs" dxfId="415" priority="23" operator="equal">
      <formula>"M"</formula>
    </cfRule>
    <cfRule type="cellIs" dxfId="414" priority="24" operator="equal">
      <formula>"L"</formula>
    </cfRule>
  </conditionalFormatting>
  <conditionalFormatting sqref="I20">
    <cfRule type="cellIs" dxfId="413" priority="19" operator="equal">
      <formula>"H"</formula>
    </cfRule>
    <cfRule type="cellIs" dxfId="412" priority="20" operator="equal">
      <formula>"M"</formula>
    </cfRule>
    <cfRule type="cellIs" dxfId="411" priority="21" operator="equal">
      <formula>"L"</formula>
    </cfRule>
  </conditionalFormatting>
  <conditionalFormatting sqref="I21">
    <cfRule type="cellIs" dxfId="410" priority="16" operator="equal">
      <formula>"H"</formula>
    </cfRule>
    <cfRule type="cellIs" dxfId="409" priority="17" operator="equal">
      <formula>"M"</formula>
    </cfRule>
    <cfRule type="cellIs" dxfId="408" priority="18" operator="equal">
      <formula>"L"</formula>
    </cfRule>
  </conditionalFormatting>
  <conditionalFormatting sqref="I22">
    <cfRule type="cellIs" dxfId="407" priority="13" operator="equal">
      <formula>"H"</formula>
    </cfRule>
    <cfRule type="cellIs" dxfId="406" priority="14" operator="equal">
      <formula>"M"</formula>
    </cfRule>
    <cfRule type="cellIs" dxfId="405" priority="15" operator="equal">
      <formula>"L"</formula>
    </cfRule>
  </conditionalFormatting>
  <conditionalFormatting sqref="H32:J32">
    <cfRule type="containsText" dxfId="404" priority="7" operator="containsText" text="L">
      <formula>NOT(ISERROR(SEARCH("L",H32)))</formula>
    </cfRule>
    <cfRule type="containsText" dxfId="403" priority="8" operator="containsText" text="M">
      <formula>NOT(ISERROR(SEARCH("M",H32)))</formula>
    </cfRule>
    <cfRule type="containsText" dxfId="402" priority="9" operator="containsText" text="H">
      <formula>NOT(ISERROR(SEARCH("H",H32)))</formula>
    </cfRule>
  </conditionalFormatting>
  <conditionalFormatting sqref="I10">
    <cfRule type="cellIs" dxfId="401" priority="4" operator="equal">
      <formula>"H"</formula>
    </cfRule>
    <cfRule type="cellIs" dxfId="400" priority="5" operator="equal">
      <formula>"M"</formula>
    </cfRule>
    <cfRule type="cellIs" dxfId="399" priority="6" operator="equal">
      <formula>"L"</formula>
    </cfRule>
  </conditionalFormatting>
  <conditionalFormatting sqref="I12">
    <cfRule type="cellIs" dxfId="398" priority="1" operator="equal">
      <formula>"H"</formula>
    </cfRule>
    <cfRule type="cellIs" dxfId="397" priority="2" operator="equal">
      <formula>"M"</formula>
    </cfRule>
    <cfRule type="cellIs" dxfId="396" priority="3" operator="equal">
      <formula>"L"</formula>
    </cfRule>
  </conditionalFormatting>
  <dataValidations count="1">
    <dataValidation type="list" allowBlank="1" showInputMessage="1" showErrorMessage="1" sqref="H9:H23" xr:uid="{FDCC5820-9DD6-466F-B4B3-7C5A516AD482}">
      <formula1>$I$3:$I$6</formula1>
    </dataValidation>
  </dataValidations>
  <printOptions headings="1"/>
  <pageMargins left="0.7" right="0.7" top="0.75" bottom="0.75" header="0.3" footer="0.3"/>
  <pageSetup scale="66" fitToHeight="0" orientation="landscape" r:id="rId1"/>
  <headerFooter>
    <oddFooter>&amp;L&amp;D&amp;CBollinger Motors Confidential
QA-F-2.1.002 : Rev. 00&amp;RSupplier Evaluation Assessment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39A4C-D34C-4DE0-B808-53C45EDFBB7F}">
  <sheetPr>
    <tabColor rgb="FF00B0F0"/>
    <pageSetUpPr fitToPage="1"/>
  </sheetPr>
  <dimension ref="A1:O32"/>
  <sheetViews>
    <sheetView topLeftCell="A22" workbookViewId="0">
      <selection activeCell="H24" sqref="H24"/>
    </sheetView>
  </sheetViews>
  <sheetFormatPr defaultRowHeight="14.4" x14ac:dyDescent="0.3"/>
  <cols>
    <col min="1" max="1" width="10.33203125" customWidth="1"/>
    <col min="2" max="2" width="16.6640625" customWidth="1"/>
    <col min="3" max="3" width="9.44140625" customWidth="1"/>
    <col min="4" max="4" width="5.77734375" customWidth="1"/>
    <col min="7" max="7" width="30.21875" customWidth="1"/>
    <col min="8" max="8" width="12" customWidth="1"/>
    <col min="9" max="9" width="12.5546875" customWidth="1"/>
    <col min="10" max="10" width="11.88671875" customWidth="1"/>
    <col min="11" max="11" width="12.44140625" customWidth="1"/>
    <col min="12" max="12" width="15.21875" customWidth="1"/>
    <col min="13" max="13" width="13" customWidth="1"/>
    <col min="14" max="14" width="12" customWidth="1"/>
    <col min="15" max="15" width="12.21875" customWidth="1"/>
  </cols>
  <sheetData>
    <row r="1" spans="1:15" ht="15" thickBot="1" x14ac:dyDescent="0.35">
      <c r="A1" s="2"/>
      <c r="B1" s="2"/>
      <c r="C1" s="2"/>
      <c r="D1" s="2"/>
      <c r="E1" s="2"/>
      <c r="F1" s="2"/>
      <c r="G1" s="2"/>
      <c r="H1" s="2"/>
      <c r="I1" s="2"/>
      <c r="J1" s="2"/>
      <c r="K1" s="2"/>
      <c r="L1" s="2"/>
      <c r="M1" s="2"/>
      <c r="N1" s="2"/>
      <c r="O1" s="2"/>
    </row>
    <row r="2" spans="1:15" ht="25.2" customHeight="1" x14ac:dyDescent="0.3">
      <c r="A2" s="2"/>
      <c r="B2" s="165" t="s">
        <v>0</v>
      </c>
      <c r="C2" s="166"/>
      <c r="D2" s="158" t="str">
        <f>('Supplier Information'!E6)</f>
        <v>ABC Corp</v>
      </c>
      <c r="E2" s="159"/>
      <c r="F2" s="159"/>
      <c r="G2" s="160"/>
      <c r="H2" s="32"/>
      <c r="I2" s="169" t="s">
        <v>90</v>
      </c>
      <c r="J2" s="170"/>
      <c r="K2" s="170"/>
      <c r="L2" s="170"/>
      <c r="M2" s="170"/>
      <c r="N2" s="170"/>
      <c r="O2" s="171"/>
    </row>
    <row r="3" spans="1:15" ht="31.2" customHeight="1" x14ac:dyDescent="0.3">
      <c r="A3" s="2"/>
      <c r="B3" s="50"/>
      <c r="C3" s="47" t="s">
        <v>1</v>
      </c>
      <c r="D3" s="129">
        <f>('Supplier Information'!E7)</f>
        <v>123</v>
      </c>
      <c r="E3" s="130"/>
      <c r="F3" s="130"/>
      <c r="G3" s="161"/>
      <c r="H3" s="32"/>
      <c r="I3" s="31">
        <v>1</v>
      </c>
      <c r="J3" s="172" t="s">
        <v>44</v>
      </c>
      <c r="K3" s="173"/>
      <c r="L3" s="173"/>
      <c r="M3" s="173"/>
      <c r="N3" s="173"/>
      <c r="O3" s="174"/>
    </row>
    <row r="4" spans="1:15" ht="27" customHeight="1" x14ac:dyDescent="0.3">
      <c r="A4" s="2"/>
      <c r="B4" s="51"/>
      <c r="C4" s="49" t="s">
        <v>2</v>
      </c>
      <c r="D4" s="129" t="str">
        <f>('Supplier Information'!E8)</f>
        <v>234 E. Linden, Ferndale, MI, 48220</v>
      </c>
      <c r="E4" s="130"/>
      <c r="F4" s="130"/>
      <c r="G4" s="161"/>
      <c r="H4" s="32"/>
      <c r="I4" s="31">
        <v>2</v>
      </c>
      <c r="J4" s="172" t="s">
        <v>107</v>
      </c>
      <c r="K4" s="173"/>
      <c r="L4" s="173"/>
      <c r="M4" s="173"/>
      <c r="N4" s="173"/>
      <c r="O4" s="174"/>
    </row>
    <row r="5" spans="1:15" ht="29.4" customHeight="1" thickBot="1" x14ac:dyDescent="0.35">
      <c r="A5" s="2"/>
      <c r="B5" s="167" t="s">
        <v>3</v>
      </c>
      <c r="C5" s="168"/>
      <c r="D5" s="162">
        <f>('Supplier Information'!E9)</f>
        <v>43843</v>
      </c>
      <c r="E5" s="163"/>
      <c r="F5" s="163"/>
      <c r="G5" s="164"/>
      <c r="H5" s="33"/>
      <c r="I5" s="31">
        <v>3</v>
      </c>
      <c r="J5" s="172" t="s">
        <v>108</v>
      </c>
      <c r="K5" s="173"/>
      <c r="L5" s="173"/>
      <c r="M5" s="173"/>
      <c r="N5" s="173"/>
      <c r="O5" s="174"/>
    </row>
    <row r="6" spans="1:15" ht="15" thickBot="1" x14ac:dyDescent="0.35">
      <c r="A6" s="2"/>
      <c r="B6" s="2"/>
      <c r="C6" s="2"/>
      <c r="D6" s="2"/>
      <c r="E6" s="2"/>
      <c r="F6" s="2"/>
      <c r="G6" s="2"/>
      <c r="H6" s="2"/>
      <c r="I6" s="40" t="s">
        <v>45</v>
      </c>
      <c r="J6" s="199" t="s">
        <v>46</v>
      </c>
      <c r="K6" s="199"/>
      <c r="L6" s="199"/>
      <c r="M6" s="199"/>
      <c r="N6" s="199"/>
      <c r="O6" s="200"/>
    </row>
    <row r="7" spans="1:15" x14ac:dyDescent="0.3">
      <c r="A7" s="2"/>
      <c r="B7" s="2"/>
      <c r="C7" s="2"/>
      <c r="D7" s="2"/>
      <c r="E7" s="2"/>
      <c r="F7" s="2"/>
      <c r="G7" s="2"/>
      <c r="H7" s="2"/>
      <c r="I7" s="2"/>
      <c r="J7" s="2"/>
      <c r="K7" s="2"/>
      <c r="L7" s="2"/>
      <c r="M7" s="2"/>
      <c r="N7" s="2"/>
      <c r="O7" s="2"/>
    </row>
    <row r="8" spans="1:15" ht="27.6" x14ac:dyDescent="0.3">
      <c r="A8" s="35" t="s">
        <v>65</v>
      </c>
      <c r="B8" s="205" t="s">
        <v>32</v>
      </c>
      <c r="C8" s="206"/>
      <c r="D8" s="206"/>
      <c r="E8" s="185" t="s">
        <v>74</v>
      </c>
      <c r="F8" s="186"/>
      <c r="G8" s="187"/>
      <c r="H8" s="36" t="s">
        <v>33</v>
      </c>
      <c r="I8" s="36" t="s">
        <v>34</v>
      </c>
      <c r="J8" s="207" t="s">
        <v>35</v>
      </c>
      <c r="K8" s="207"/>
      <c r="L8" s="207"/>
      <c r="M8" s="37" t="s">
        <v>38</v>
      </c>
      <c r="N8" s="37" t="s">
        <v>39</v>
      </c>
      <c r="O8" s="36" t="s">
        <v>40</v>
      </c>
    </row>
    <row r="9" spans="1:15" ht="129.6" customHeight="1" x14ac:dyDescent="0.3">
      <c r="A9" s="38">
        <v>1</v>
      </c>
      <c r="B9" s="178" t="s">
        <v>71</v>
      </c>
      <c r="C9" s="178"/>
      <c r="D9" s="178"/>
      <c r="E9" s="179"/>
      <c r="F9" s="180"/>
      <c r="G9" s="181"/>
      <c r="H9" s="63"/>
      <c r="I9" s="13" t="str">
        <f t="shared" ref="I9:I23" si="0">IF(H9=1,"L", IF(H9=2, "M", IF(H9=3, "H", IF(H9="N/A", "",IF(H9="","")))))</f>
        <v/>
      </c>
      <c r="J9" s="201"/>
      <c r="K9" s="201"/>
      <c r="L9" s="201"/>
      <c r="M9" s="64"/>
      <c r="N9" s="64"/>
      <c r="O9" s="64"/>
    </row>
    <row r="10" spans="1:15" ht="151.80000000000001" customHeight="1" x14ac:dyDescent="0.3">
      <c r="A10" s="38">
        <v>2</v>
      </c>
      <c r="B10" s="178" t="s">
        <v>191</v>
      </c>
      <c r="C10" s="178"/>
      <c r="D10" s="178"/>
      <c r="E10" s="179"/>
      <c r="F10" s="180"/>
      <c r="G10" s="181"/>
      <c r="H10" s="63"/>
      <c r="I10" s="13" t="str">
        <f t="shared" si="0"/>
        <v/>
      </c>
      <c r="J10" s="201"/>
      <c r="K10" s="201"/>
      <c r="L10" s="201"/>
      <c r="M10" s="64"/>
      <c r="N10" s="64"/>
      <c r="O10" s="64"/>
    </row>
    <row r="11" spans="1:15" ht="78.599999999999994" customHeight="1" x14ac:dyDescent="0.3">
      <c r="A11" s="38">
        <v>3</v>
      </c>
      <c r="B11" s="178" t="s">
        <v>192</v>
      </c>
      <c r="C11" s="178"/>
      <c r="D11" s="178"/>
      <c r="E11" s="179"/>
      <c r="F11" s="180"/>
      <c r="G11" s="181"/>
      <c r="H11" s="63"/>
      <c r="I11" s="13" t="str">
        <f t="shared" si="0"/>
        <v/>
      </c>
      <c r="J11" s="201"/>
      <c r="K11" s="201"/>
      <c r="L11" s="201"/>
      <c r="M11" s="64"/>
      <c r="N11" s="64"/>
      <c r="O11" s="64"/>
    </row>
    <row r="12" spans="1:15" ht="111" customHeight="1" x14ac:dyDescent="0.3">
      <c r="A12" s="38">
        <v>4</v>
      </c>
      <c r="B12" s="178" t="s">
        <v>181</v>
      </c>
      <c r="C12" s="178"/>
      <c r="D12" s="178"/>
      <c r="E12" s="179"/>
      <c r="F12" s="180"/>
      <c r="G12" s="181"/>
      <c r="H12" s="63"/>
      <c r="I12" s="13" t="str">
        <f t="shared" si="0"/>
        <v/>
      </c>
      <c r="J12" s="201"/>
      <c r="K12" s="201"/>
      <c r="L12" s="201"/>
      <c r="M12" s="64"/>
      <c r="N12" s="64"/>
      <c r="O12" s="64"/>
    </row>
    <row r="13" spans="1:15" ht="91.8" customHeight="1" x14ac:dyDescent="0.3">
      <c r="A13" s="38">
        <v>5</v>
      </c>
      <c r="B13" s="178" t="s">
        <v>103</v>
      </c>
      <c r="C13" s="178"/>
      <c r="D13" s="178"/>
      <c r="E13" s="202"/>
      <c r="F13" s="203"/>
      <c r="G13" s="204"/>
      <c r="H13" s="63"/>
      <c r="I13" s="13" t="str">
        <f t="shared" si="0"/>
        <v/>
      </c>
      <c r="J13" s="201"/>
      <c r="K13" s="201"/>
      <c r="L13" s="201"/>
      <c r="M13" s="64"/>
      <c r="N13" s="64"/>
      <c r="O13" s="64"/>
    </row>
    <row r="14" spans="1:15" ht="99" customHeight="1" x14ac:dyDescent="0.3">
      <c r="A14" s="38">
        <v>6</v>
      </c>
      <c r="B14" s="178" t="s">
        <v>193</v>
      </c>
      <c r="C14" s="178"/>
      <c r="D14" s="178"/>
      <c r="E14" s="179"/>
      <c r="F14" s="180"/>
      <c r="G14" s="181"/>
      <c r="H14" s="63"/>
      <c r="I14" s="13" t="str">
        <f t="shared" si="0"/>
        <v/>
      </c>
      <c r="J14" s="201"/>
      <c r="K14" s="201"/>
      <c r="L14" s="201"/>
      <c r="M14" s="64"/>
      <c r="N14" s="64"/>
      <c r="O14" s="64"/>
    </row>
    <row r="15" spans="1:15" ht="66" customHeight="1" x14ac:dyDescent="0.3">
      <c r="A15" s="38">
        <v>7</v>
      </c>
      <c r="B15" s="178" t="s">
        <v>47</v>
      </c>
      <c r="C15" s="178"/>
      <c r="D15" s="178"/>
      <c r="E15" s="179"/>
      <c r="F15" s="180"/>
      <c r="G15" s="181"/>
      <c r="H15" s="63"/>
      <c r="I15" s="13" t="str">
        <f t="shared" si="0"/>
        <v/>
      </c>
      <c r="J15" s="201"/>
      <c r="K15" s="201"/>
      <c r="L15" s="201"/>
      <c r="M15" s="64"/>
      <c r="N15" s="64"/>
      <c r="O15" s="64"/>
    </row>
    <row r="16" spans="1:15" ht="106.8" customHeight="1" x14ac:dyDescent="0.3">
      <c r="A16" s="38">
        <v>8</v>
      </c>
      <c r="B16" s="192" t="s">
        <v>104</v>
      </c>
      <c r="C16" s="208"/>
      <c r="D16" s="209"/>
      <c r="E16" s="179"/>
      <c r="F16" s="180"/>
      <c r="G16" s="181"/>
      <c r="H16" s="63"/>
      <c r="I16" s="13" t="str">
        <f t="shared" si="0"/>
        <v/>
      </c>
      <c r="J16" s="201"/>
      <c r="K16" s="201"/>
      <c r="L16" s="201"/>
      <c r="M16" s="64"/>
      <c r="N16" s="64"/>
      <c r="O16" s="64"/>
    </row>
    <row r="17" spans="1:15" ht="92.4" customHeight="1" x14ac:dyDescent="0.3">
      <c r="A17" s="38">
        <v>9</v>
      </c>
      <c r="B17" s="178" t="s">
        <v>48</v>
      </c>
      <c r="C17" s="178"/>
      <c r="D17" s="178"/>
      <c r="E17" s="179"/>
      <c r="F17" s="180"/>
      <c r="G17" s="181"/>
      <c r="H17" s="63"/>
      <c r="I17" s="13" t="str">
        <f t="shared" si="0"/>
        <v/>
      </c>
      <c r="J17" s="201"/>
      <c r="K17" s="201"/>
      <c r="L17" s="201"/>
      <c r="M17" s="64"/>
      <c r="N17" s="64"/>
      <c r="O17" s="64"/>
    </row>
    <row r="18" spans="1:15" ht="70.8" customHeight="1" x14ac:dyDescent="0.3">
      <c r="A18" s="38">
        <v>10</v>
      </c>
      <c r="B18" s="178" t="s">
        <v>183</v>
      </c>
      <c r="C18" s="195"/>
      <c r="D18" s="195"/>
      <c r="E18" s="179"/>
      <c r="F18" s="180"/>
      <c r="G18" s="181"/>
      <c r="H18" s="63"/>
      <c r="I18" s="13" t="str">
        <f t="shared" si="0"/>
        <v/>
      </c>
      <c r="J18" s="201"/>
      <c r="K18" s="201"/>
      <c r="L18" s="201"/>
      <c r="M18" s="64"/>
      <c r="N18" s="64"/>
      <c r="O18" s="64"/>
    </row>
    <row r="19" spans="1:15" ht="90" customHeight="1" x14ac:dyDescent="0.3">
      <c r="A19" s="38">
        <v>11</v>
      </c>
      <c r="B19" s="178" t="s">
        <v>184</v>
      </c>
      <c r="C19" s="195"/>
      <c r="D19" s="195"/>
      <c r="E19" s="179"/>
      <c r="F19" s="180"/>
      <c r="G19" s="181"/>
      <c r="H19" s="63"/>
      <c r="I19" s="13" t="str">
        <f t="shared" si="0"/>
        <v/>
      </c>
      <c r="J19" s="201"/>
      <c r="K19" s="201"/>
      <c r="L19" s="201"/>
      <c r="M19" s="64"/>
      <c r="N19" s="64"/>
      <c r="O19" s="64"/>
    </row>
    <row r="20" spans="1:15" ht="48" customHeight="1" x14ac:dyDescent="0.3">
      <c r="A20" s="38">
        <v>12</v>
      </c>
      <c r="B20" s="178" t="s">
        <v>105</v>
      </c>
      <c r="C20" s="195"/>
      <c r="D20" s="195"/>
      <c r="E20" s="179"/>
      <c r="F20" s="180"/>
      <c r="G20" s="181"/>
      <c r="H20" s="63"/>
      <c r="I20" s="13" t="str">
        <f t="shared" si="0"/>
        <v/>
      </c>
      <c r="J20" s="201"/>
      <c r="K20" s="201"/>
      <c r="L20" s="201"/>
      <c r="M20" s="64"/>
      <c r="N20" s="64"/>
      <c r="O20" s="64"/>
    </row>
    <row r="21" spans="1:15" ht="118.8" customHeight="1" x14ac:dyDescent="0.3">
      <c r="A21" s="38">
        <v>13</v>
      </c>
      <c r="B21" s="178" t="s">
        <v>182</v>
      </c>
      <c r="C21" s="178"/>
      <c r="D21" s="178"/>
      <c r="E21" s="179"/>
      <c r="F21" s="180"/>
      <c r="G21" s="181"/>
      <c r="H21" s="63"/>
      <c r="I21" s="13" t="str">
        <f t="shared" si="0"/>
        <v/>
      </c>
      <c r="J21" s="201"/>
      <c r="K21" s="201"/>
      <c r="L21" s="201"/>
      <c r="M21" s="64"/>
      <c r="N21" s="64"/>
      <c r="O21" s="64"/>
    </row>
    <row r="22" spans="1:15" ht="63" customHeight="1" x14ac:dyDescent="0.3">
      <c r="A22" s="38">
        <v>14</v>
      </c>
      <c r="B22" s="178" t="s">
        <v>106</v>
      </c>
      <c r="C22" s="178"/>
      <c r="D22" s="178"/>
      <c r="E22" s="179"/>
      <c r="F22" s="180"/>
      <c r="G22" s="181"/>
      <c r="H22" s="63"/>
      <c r="I22" s="13" t="str">
        <f t="shared" si="0"/>
        <v/>
      </c>
      <c r="J22" s="201"/>
      <c r="K22" s="201"/>
      <c r="L22" s="201"/>
      <c r="M22" s="64"/>
      <c r="N22" s="64"/>
      <c r="O22" s="64"/>
    </row>
    <row r="23" spans="1:15" ht="65.400000000000006" customHeight="1" x14ac:dyDescent="0.3">
      <c r="A23" s="38">
        <v>15</v>
      </c>
      <c r="B23" s="178" t="s">
        <v>49</v>
      </c>
      <c r="C23" s="178"/>
      <c r="D23" s="178"/>
      <c r="E23" s="179"/>
      <c r="F23" s="180"/>
      <c r="G23" s="181"/>
      <c r="H23" s="63"/>
      <c r="I23" s="13" t="str">
        <f t="shared" si="0"/>
        <v/>
      </c>
      <c r="J23" s="201"/>
      <c r="K23" s="201"/>
      <c r="L23" s="201"/>
      <c r="M23" s="64"/>
      <c r="N23" s="64"/>
      <c r="O23" s="64"/>
    </row>
    <row r="24" spans="1:15" ht="88.2" customHeight="1" x14ac:dyDescent="0.3">
      <c r="A24" s="38">
        <v>16</v>
      </c>
      <c r="B24" s="178" t="s">
        <v>176</v>
      </c>
      <c r="C24" s="178"/>
      <c r="D24" s="178"/>
      <c r="E24" s="179"/>
      <c r="F24" s="180"/>
      <c r="G24" s="181"/>
      <c r="H24" s="63"/>
      <c r="I24" s="13" t="str">
        <f t="shared" ref="I24" si="1">IF(H24=1,"L", IF(H24=2, "M", IF(H24=3, "H", IF(H24="N/A", "",IF(H24="","")))))</f>
        <v/>
      </c>
      <c r="J24" s="201"/>
      <c r="K24" s="201"/>
      <c r="L24" s="201"/>
      <c r="M24" s="64"/>
      <c r="N24" s="64"/>
      <c r="O24" s="64"/>
    </row>
    <row r="25" spans="1:15" x14ac:dyDescent="0.3">
      <c r="A25" s="34"/>
      <c r="B25" s="34"/>
      <c r="C25" s="34"/>
      <c r="D25" s="34"/>
      <c r="E25" s="34"/>
      <c r="F25" s="34"/>
      <c r="G25" s="34"/>
      <c r="H25" s="34"/>
      <c r="I25" s="34"/>
      <c r="J25" s="34"/>
      <c r="K25" s="34"/>
      <c r="L25" s="34"/>
      <c r="M25" s="34"/>
      <c r="N25" s="34"/>
      <c r="O25" s="34"/>
    </row>
    <row r="26" spans="1:15" hidden="1" x14ac:dyDescent="0.3">
      <c r="A26" s="2"/>
      <c r="B26" s="2"/>
      <c r="C26" s="2"/>
      <c r="D26" s="2"/>
      <c r="E26" s="2"/>
      <c r="F26" s="2"/>
      <c r="G26" s="2"/>
      <c r="H26" s="2"/>
      <c r="I26" s="2"/>
      <c r="J26" s="2"/>
      <c r="K26" s="2"/>
      <c r="L26" s="2"/>
      <c r="M26" s="2"/>
      <c r="N26" s="2"/>
      <c r="O26" s="2"/>
    </row>
    <row r="27" spans="1:15" hidden="1" x14ac:dyDescent="0.3">
      <c r="H27" s="53" t="s">
        <v>92</v>
      </c>
      <c r="I27" s="53">
        <f>COUNTIF(I9:I24,"H")</f>
        <v>0</v>
      </c>
    </row>
    <row r="28" spans="1:15" hidden="1" x14ac:dyDescent="0.3">
      <c r="H28" s="53" t="s">
        <v>91</v>
      </c>
      <c r="I28" s="53">
        <f>COUNTIF(I9:I24,"M")</f>
        <v>0</v>
      </c>
    </row>
    <row r="29" spans="1:15" hidden="1" x14ac:dyDescent="0.3">
      <c r="H29" s="53" t="s">
        <v>93</v>
      </c>
      <c r="I29" s="53">
        <f>COUNTIF(I9:I24,"L")</f>
        <v>0</v>
      </c>
    </row>
    <row r="30" spans="1:15" hidden="1" x14ac:dyDescent="0.3">
      <c r="H30" s="53" t="s">
        <v>94</v>
      </c>
      <c r="I30" s="53">
        <f>SUM(I27:I29)</f>
        <v>0</v>
      </c>
    </row>
    <row r="31" spans="1:15" ht="33" hidden="1" customHeight="1" thickTop="1" thickBot="1" x14ac:dyDescent="0.3">
      <c r="H31" s="53"/>
      <c r="I31" s="53"/>
    </row>
    <row r="32" spans="1:15" ht="15.6" hidden="1" customHeight="1" thickTop="1" x14ac:dyDescent="0.35">
      <c r="H32" s="146" t="str">
        <f>IF(I27&gt;=1,"H",IF(I28&gt;=3,"M","L"))</f>
        <v>L</v>
      </c>
      <c r="I32" s="147"/>
      <c r="J32" s="148"/>
    </row>
  </sheetData>
  <sheetProtection algorithmName="SHA-512" hashValue="sXKM+ZNNIxiZrN93efInPE+8eMOZixyPaCKo+iG8ZgNbx060exBUjtHk9RMZ9NNTAYbjx6k+bp0vFF4vknvDrg==" saltValue="mPsziRS9uiUTyLO/mzkRmQ==" spinCount="100000" sheet="1" objects="1" scenarios="1" selectLockedCells="1"/>
  <mergeCells count="63">
    <mergeCell ref="H32:J32"/>
    <mergeCell ref="B19:D19"/>
    <mergeCell ref="E19:G19"/>
    <mergeCell ref="J19:L19"/>
    <mergeCell ref="B20:D20"/>
    <mergeCell ref="E20:G20"/>
    <mergeCell ref="J20:L20"/>
    <mergeCell ref="B23:D23"/>
    <mergeCell ref="E23:G23"/>
    <mergeCell ref="J23:L23"/>
    <mergeCell ref="B24:D24"/>
    <mergeCell ref="E24:G24"/>
    <mergeCell ref="J24:L24"/>
    <mergeCell ref="B15:D15"/>
    <mergeCell ref="E15:G15"/>
    <mergeCell ref="J15:L15"/>
    <mergeCell ref="B16:D16"/>
    <mergeCell ref="E16:G16"/>
    <mergeCell ref="J16:L16"/>
    <mergeCell ref="B17:D17"/>
    <mergeCell ref="E17:G17"/>
    <mergeCell ref="J17:L17"/>
    <mergeCell ref="B18:D18"/>
    <mergeCell ref="E18:G18"/>
    <mergeCell ref="J18:L18"/>
    <mergeCell ref="B11:D11"/>
    <mergeCell ref="E11:G11"/>
    <mergeCell ref="J11:L11"/>
    <mergeCell ref="B12:D12"/>
    <mergeCell ref="E12:G12"/>
    <mergeCell ref="J12:L12"/>
    <mergeCell ref="I2:O2"/>
    <mergeCell ref="J3:O3"/>
    <mergeCell ref="J4:O4"/>
    <mergeCell ref="J5:O5"/>
    <mergeCell ref="B9:D9"/>
    <mergeCell ref="E9:G9"/>
    <mergeCell ref="J9:L9"/>
    <mergeCell ref="B8:D8"/>
    <mergeCell ref="E8:G8"/>
    <mergeCell ref="J8:L8"/>
    <mergeCell ref="B2:C2"/>
    <mergeCell ref="D2:G2"/>
    <mergeCell ref="D3:G3"/>
    <mergeCell ref="D4:G4"/>
    <mergeCell ref="B5:C5"/>
    <mergeCell ref="D5:G5"/>
    <mergeCell ref="J6:O6"/>
    <mergeCell ref="B22:D22"/>
    <mergeCell ref="E22:G22"/>
    <mergeCell ref="J22:L22"/>
    <mergeCell ref="B21:D21"/>
    <mergeCell ref="E21:G21"/>
    <mergeCell ref="J21:L21"/>
    <mergeCell ref="B10:D10"/>
    <mergeCell ref="E10:G10"/>
    <mergeCell ref="J10:L10"/>
    <mergeCell ref="J13:L13"/>
    <mergeCell ref="B14:D14"/>
    <mergeCell ref="E14:G14"/>
    <mergeCell ref="J14:L14"/>
    <mergeCell ref="B13:D13"/>
    <mergeCell ref="E13:G13"/>
  </mergeCells>
  <conditionalFormatting sqref="I9:I10">
    <cfRule type="cellIs" dxfId="395" priority="49" operator="equal">
      <formula>"H"</formula>
    </cfRule>
    <cfRule type="cellIs" dxfId="394" priority="50" operator="equal">
      <formula>"M"</formula>
    </cfRule>
    <cfRule type="cellIs" dxfId="393" priority="51" operator="equal">
      <formula>"L"</formula>
    </cfRule>
  </conditionalFormatting>
  <conditionalFormatting sqref="I11">
    <cfRule type="cellIs" dxfId="392" priority="46" operator="equal">
      <formula>"H"</formula>
    </cfRule>
    <cfRule type="cellIs" dxfId="391" priority="47" operator="equal">
      <formula>"M"</formula>
    </cfRule>
    <cfRule type="cellIs" dxfId="390" priority="48" operator="equal">
      <formula>"L"</formula>
    </cfRule>
  </conditionalFormatting>
  <conditionalFormatting sqref="I12">
    <cfRule type="cellIs" dxfId="389" priority="43" operator="equal">
      <formula>"H"</formula>
    </cfRule>
    <cfRule type="cellIs" dxfId="388" priority="44" operator="equal">
      <formula>"M"</formula>
    </cfRule>
    <cfRule type="cellIs" dxfId="387" priority="45" operator="equal">
      <formula>"L"</formula>
    </cfRule>
  </conditionalFormatting>
  <conditionalFormatting sqref="I13">
    <cfRule type="cellIs" dxfId="386" priority="40" operator="equal">
      <formula>"H"</formula>
    </cfRule>
    <cfRule type="cellIs" dxfId="385" priority="41" operator="equal">
      <formula>"M"</formula>
    </cfRule>
    <cfRule type="cellIs" dxfId="384" priority="42" operator="equal">
      <formula>"L"</formula>
    </cfRule>
  </conditionalFormatting>
  <conditionalFormatting sqref="I14">
    <cfRule type="cellIs" dxfId="383" priority="37" operator="equal">
      <formula>"H"</formula>
    </cfRule>
    <cfRule type="cellIs" dxfId="382" priority="38" operator="equal">
      <formula>"M"</formula>
    </cfRule>
    <cfRule type="cellIs" dxfId="381" priority="39" operator="equal">
      <formula>"L"</formula>
    </cfRule>
  </conditionalFormatting>
  <conditionalFormatting sqref="I15">
    <cfRule type="cellIs" dxfId="380" priority="34" operator="equal">
      <formula>"H"</formula>
    </cfRule>
    <cfRule type="cellIs" dxfId="379" priority="35" operator="equal">
      <formula>"M"</formula>
    </cfRule>
    <cfRule type="cellIs" dxfId="378" priority="36" operator="equal">
      <formula>"L"</formula>
    </cfRule>
  </conditionalFormatting>
  <conditionalFormatting sqref="I16">
    <cfRule type="cellIs" dxfId="377" priority="31" operator="equal">
      <formula>"H"</formula>
    </cfRule>
    <cfRule type="cellIs" dxfId="376" priority="32" operator="equal">
      <formula>"M"</formula>
    </cfRule>
    <cfRule type="cellIs" dxfId="375" priority="33" operator="equal">
      <formula>"L"</formula>
    </cfRule>
  </conditionalFormatting>
  <conditionalFormatting sqref="I17">
    <cfRule type="cellIs" dxfId="374" priority="28" operator="equal">
      <formula>"H"</formula>
    </cfRule>
    <cfRule type="cellIs" dxfId="373" priority="29" operator="equal">
      <formula>"M"</formula>
    </cfRule>
    <cfRule type="cellIs" dxfId="372" priority="30" operator="equal">
      <formula>"L"</formula>
    </cfRule>
  </conditionalFormatting>
  <conditionalFormatting sqref="I18">
    <cfRule type="cellIs" dxfId="371" priority="25" operator="equal">
      <formula>"H"</formula>
    </cfRule>
    <cfRule type="cellIs" dxfId="370" priority="26" operator="equal">
      <formula>"M"</formula>
    </cfRule>
    <cfRule type="cellIs" dxfId="369" priority="27" operator="equal">
      <formula>"L"</formula>
    </cfRule>
  </conditionalFormatting>
  <conditionalFormatting sqref="I19">
    <cfRule type="cellIs" dxfId="368" priority="22" operator="equal">
      <formula>"H"</formula>
    </cfRule>
    <cfRule type="cellIs" dxfId="367" priority="23" operator="equal">
      <formula>"M"</formula>
    </cfRule>
    <cfRule type="cellIs" dxfId="366" priority="24" operator="equal">
      <formula>"L"</formula>
    </cfRule>
  </conditionalFormatting>
  <conditionalFormatting sqref="I20">
    <cfRule type="cellIs" dxfId="365" priority="19" operator="equal">
      <formula>"H"</formula>
    </cfRule>
    <cfRule type="cellIs" dxfId="364" priority="20" operator="equal">
      <formula>"M"</formula>
    </cfRule>
    <cfRule type="cellIs" dxfId="363" priority="21" operator="equal">
      <formula>"L"</formula>
    </cfRule>
  </conditionalFormatting>
  <conditionalFormatting sqref="I22">
    <cfRule type="cellIs" dxfId="362" priority="13" operator="equal">
      <formula>"H"</formula>
    </cfRule>
    <cfRule type="cellIs" dxfId="361" priority="14" operator="equal">
      <formula>"M"</formula>
    </cfRule>
    <cfRule type="cellIs" dxfId="360" priority="15" operator="equal">
      <formula>"L"</formula>
    </cfRule>
  </conditionalFormatting>
  <conditionalFormatting sqref="I21">
    <cfRule type="cellIs" dxfId="359" priority="10" operator="equal">
      <formula>"H"</formula>
    </cfRule>
    <cfRule type="cellIs" dxfId="358" priority="11" operator="equal">
      <formula>"M"</formula>
    </cfRule>
    <cfRule type="cellIs" dxfId="357" priority="12" operator="equal">
      <formula>"L"</formula>
    </cfRule>
  </conditionalFormatting>
  <conditionalFormatting sqref="I23">
    <cfRule type="cellIs" dxfId="356" priority="7" operator="equal">
      <formula>"H"</formula>
    </cfRule>
    <cfRule type="cellIs" dxfId="355" priority="8" operator="equal">
      <formula>"M"</formula>
    </cfRule>
    <cfRule type="cellIs" dxfId="354" priority="9" operator="equal">
      <formula>"L"</formula>
    </cfRule>
  </conditionalFormatting>
  <conditionalFormatting sqref="H32:J32">
    <cfRule type="containsText" dxfId="353" priority="4" operator="containsText" text="L">
      <formula>NOT(ISERROR(SEARCH("L",H32)))</formula>
    </cfRule>
    <cfRule type="containsText" dxfId="352" priority="5" operator="containsText" text="M">
      <formula>NOT(ISERROR(SEARCH("M",H32)))</formula>
    </cfRule>
    <cfRule type="containsText" dxfId="351" priority="6" operator="containsText" text="H">
      <formula>NOT(ISERROR(SEARCH("H",H32)))</formula>
    </cfRule>
  </conditionalFormatting>
  <conditionalFormatting sqref="I24">
    <cfRule type="cellIs" dxfId="350" priority="1" operator="equal">
      <formula>"H"</formula>
    </cfRule>
    <cfRule type="cellIs" dxfId="349" priority="2" operator="equal">
      <formula>"M"</formula>
    </cfRule>
    <cfRule type="cellIs" dxfId="348" priority="3" operator="equal">
      <formula>"L"</formula>
    </cfRule>
  </conditionalFormatting>
  <dataValidations count="1">
    <dataValidation type="list" allowBlank="1" showInputMessage="1" showErrorMessage="1" sqref="H9:H24" xr:uid="{05F007CF-9280-4C7C-91A8-58424BA25133}">
      <formula1>$I$3:$I$6</formula1>
    </dataValidation>
  </dataValidations>
  <printOptions headings="1"/>
  <pageMargins left="0.7" right="0.7" top="0.75" bottom="0.75" header="0.3" footer="0.3"/>
  <pageSetup scale="62" fitToHeight="0" orientation="landscape" r:id="rId1"/>
  <headerFooter>
    <oddFooter>&amp;L&amp;D&amp;CBollinger Motors Confidential
QA-F-2.1.002 : Rev. 00&amp;RSupplier Evaluation Assessment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78CFD-E5EB-4AE8-91A2-07F3EA8BA8F0}">
  <sheetPr>
    <tabColor rgb="FF00B0F0"/>
    <pageSetUpPr fitToPage="1"/>
  </sheetPr>
  <dimension ref="A1:O37"/>
  <sheetViews>
    <sheetView topLeftCell="A25" workbookViewId="0">
      <selection activeCell="E9" sqref="E9:G9"/>
    </sheetView>
  </sheetViews>
  <sheetFormatPr defaultRowHeight="14.4" x14ac:dyDescent="0.3"/>
  <cols>
    <col min="1" max="1" width="9.5546875" customWidth="1"/>
    <col min="2" max="2" width="16.6640625" customWidth="1"/>
    <col min="3" max="3" width="9.44140625" customWidth="1"/>
    <col min="4" max="4" width="5.77734375" customWidth="1"/>
    <col min="7" max="7" width="28.109375" customWidth="1"/>
    <col min="8" max="8" width="10.21875" customWidth="1"/>
    <col min="9" max="9" width="10.77734375" customWidth="1"/>
    <col min="10" max="10" width="11.88671875" customWidth="1"/>
    <col min="11" max="11" width="12.44140625" customWidth="1"/>
    <col min="12" max="12" width="15.21875" customWidth="1"/>
    <col min="13" max="13" width="13" customWidth="1"/>
    <col min="14" max="14" width="12" customWidth="1"/>
    <col min="15" max="15" width="11.88671875" customWidth="1"/>
  </cols>
  <sheetData>
    <row r="1" spans="1:15" ht="15" thickBot="1" x14ac:dyDescent="0.35"/>
    <row r="2" spans="1:15" ht="25.2" customHeight="1" x14ac:dyDescent="0.3">
      <c r="B2" s="165" t="s">
        <v>0</v>
      </c>
      <c r="C2" s="166"/>
      <c r="D2" s="158" t="str">
        <f>('Supplier Information'!E6)</f>
        <v>ABC Corp</v>
      </c>
      <c r="E2" s="159"/>
      <c r="F2" s="159"/>
      <c r="G2" s="160"/>
      <c r="H2" s="5"/>
      <c r="I2" s="169" t="s">
        <v>90</v>
      </c>
      <c r="J2" s="170"/>
      <c r="K2" s="170"/>
      <c r="L2" s="170"/>
      <c r="M2" s="170"/>
      <c r="N2" s="170"/>
      <c r="O2" s="171"/>
    </row>
    <row r="3" spans="1:15" ht="31.2" customHeight="1" x14ac:dyDescent="0.3">
      <c r="B3" s="50"/>
      <c r="C3" s="47" t="s">
        <v>1</v>
      </c>
      <c r="D3" s="129">
        <f>('Supplier Information'!E7)</f>
        <v>123</v>
      </c>
      <c r="E3" s="130"/>
      <c r="F3" s="130"/>
      <c r="G3" s="161"/>
      <c r="H3" s="5"/>
      <c r="I3" s="31">
        <v>1</v>
      </c>
      <c r="J3" s="172" t="s">
        <v>44</v>
      </c>
      <c r="K3" s="173"/>
      <c r="L3" s="173"/>
      <c r="M3" s="173"/>
      <c r="N3" s="173"/>
      <c r="O3" s="174"/>
    </row>
    <row r="4" spans="1:15" ht="27" customHeight="1" x14ac:dyDescent="0.3">
      <c r="B4" s="51"/>
      <c r="C4" s="49" t="s">
        <v>2</v>
      </c>
      <c r="D4" s="129" t="str">
        <f>('Supplier Information'!E8)</f>
        <v>234 E. Linden, Ferndale, MI, 48220</v>
      </c>
      <c r="E4" s="130"/>
      <c r="F4" s="130"/>
      <c r="G4" s="161"/>
      <c r="H4" s="5"/>
      <c r="I4" s="31">
        <v>2</v>
      </c>
      <c r="J4" s="172" t="s">
        <v>107</v>
      </c>
      <c r="K4" s="173"/>
      <c r="L4" s="173"/>
      <c r="M4" s="173"/>
      <c r="N4" s="173"/>
      <c r="O4" s="174"/>
    </row>
    <row r="5" spans="1:15" ht="29.4" customHeight="1" thickBot="1" x14ac:dyDescent="0.35">
      <c r="B5" s="167" t="s">
        <v>3</v>
      </c>
      <c r="C5" s="168"/>
      <c r="D5" s="162">
        <f>('Supplier Information'!E9)</f>
        <v>43843</v>
      </c>
      <c r="E5" s="163"/>
      <c r="F5" s="163"/>
      <c r="G5" s="164"/>
      <c r="H5" s="6"/>
      <c r="I5" s="31">
        <v>3</v>
      </c>
      <c r="J5" s="172" t="s">
        <v>108</v>
      </c>
      <c r="K5" s="173"/>
      <c r="L5" s="173"/>
      <c r="M5" s="173"/>
      <c r="N5" s="173"/>
      <c r="O5" s="174"/>
    </row>
    <row r="6" spans="1:15" ht="14.7" customHeight="1" thickBot="1" x14ac:dyDescent="0.35">
      <c r="I6" s="40" t="s">
        <v>45</v>
      </c>
      <c r="J6" s="199" t="s">
        <v>46</v>
      </c>
      <c r="K6" s="199"/>
      <c r="L6" s="199"/>
      <c r="M6" s="199"/>
      <c r="N6" s="199"/>
      <c r="O6" s="200"/>
    </row>
    <row r="8" spans="1:15" ht="27.6" x14ac:dyDescent="0.3">
      <c r="A8" s="35" t="s">
        <v>65</v>
      </c>
      <c r="B8" s="205" t="s">
        <v>32</v>
      </c>
      <c r="C8" s="210"/>
      <c r="D8" s="210"/>
      <c r="E8" s="185" t="s">
        <v>74</v>
      </c>
      <c r="F8" s="211"/>
      <c r="G8" s="212"/>
      <c r="H8" s="36" t="s">
        <v>33</v>
      </c>
      <c r="I8" s="36" t="s">
        <v>34</v>
      </c>
      <c r="J8" s="207" t="s">
        <v>35</v>
      </c>
      <c r="K8" s="207"/>
      <c r="L8" s="207"/>
      <c r="M8" s="37" t="s">
        <v>38</v>
      </c>
      <c r="N8" s="37" t="s">
        <v>39</v>
      </c>
      <c r="O8" s="36" t="s">
        <v>40</v>
      </c>
    </row>
    <row r="9" spans="1:15" ht="96" customHeight="1" x14ac:dyDescent="0.3">
      <c r="A9" s="38">
        <v>1</v>
      </c>
      <c r="B9" s="178" t="s">
        <v>162</v>
      </c>
      <c r="C9" s="178"/>
      <c r="D9" s="178"/>
      <c r="E9" s="201"/>
      <c r="F9" s="201"/>
      <c r="G9" s="201"/>
      <c r="H9" s="63"/>
      <c r="I9" s="13" t="str">
        <f t="shared" ref="I9:I27" si="0">IF(H9=1,"L", IF(H9=2, "M", IF(H9=3, "H", IF(H9="N/A", "",IF(H9="","")))))</f>
        <v/>
      </c>
      <c r="J9" s="201"/>
      <c r="K9" s="201"/>
      <c r="L9" s="201"/>
      <c r="M9" s="64"/>
      <c r="N9" s="64"/>
      <c r="O9" s="64"/>
    </row>
    <row r="10" spans="1:15" ht="49.8" customHeight="1" x14ac:dyDescent="0.3">
      <c r="A10" s="38">
        <v>2</v>
      </c>
      <c r="B10" s="178" t="s">
        <v>163</v>
      </c>
      <c r="C10" s="178"/>
      <c r="D10" s="178"/>
      <c r="E10" s="201"/>
      <c r="F10" s="201"/>
      <c r="G10" s="201"/>
      <c r="H10" s="63"/>
      <c r="I10" s="13" t="str">
        <f t="shared" si="0"/>
        <v/>
      </c>
      <c r="J10" s="201"/>
      <c r="K10" s="201"/>
      <c r="L10" s="201"/>
      <c r="M10" s="64"/>
      <c r="N10" s="64"/>
      <c r="O10" s="64"/>
    </row>
    <row r="11" spans="1:15" ht="70.8" customHeight="1" x14ac:dyDescent="0.3">
      <c r="A11" s="38">
        <v>3</v>
      </c>
      <c r="B11" s="192" t="s">
        <v>164</v>
      </c>
      <c r="C11" s="193"/>
      <c r="D11" s="194"/>
      <c r="E11" s="201"/>
      <c r="F11" s="201"/>
      <c r="G11" s="201"/>
      <c r="H11" s="63"/>
      <c r="I11" s="13" t="str">
        <f t="shared" si="0"/>
        <v/>
      </c>
      <c r="J11" s="201"/>
      <c r="K11" s="201"/>
      <c r="L11" s="201"/>
      <c r="M11" s="64"/>
      <c r="N11" s="64"/>
      <c r="O11" s="64"/>
    </row>
    <row r="12" spans="1:15" ht="114" customHeight="1" x14ac:dyDescent="0.3">
      <c r="A12" s="38">
        <v>4</v>
      </c>
      <c r="B12" s="192" t="s">
        <v>211</v>
      </c>
      <c r="C12" s="193"/>
      <c r="D12" s="194"/>
      <c r="E12" s="201"/>
      <c r="F12" s="201"/>
      <c r="G12" s="201"/>
      <c r="H12" s="63"/>
      <c r="I12" s="13" t="str">
        <f t="shared" si="0"/>
        <v/>
      </c>
      <c r="J12" s="201"/>
      <c r="K12" s="201"/>
      <c r="L12" s="201"/>
      <c r="M12" s="64"/>
      <c r="N12" s="64"/>
      <c r="O12" s="64"/>
    </row>
    <row r="13" spans="1:15" ht="64.8" customHeight="1" x14ac:dyDescent="0.3">
      <c r="A13" s="38">
        <v>5</v>
      </c>
      <c r="B13" s="192" t="s">
        <v>165</v>
      </c>
      <c r="C13" s="193"/>
      <c r="D13" s="194"/>
      <c r="E13" s="201"/>
      <c r="F13" s="201"/>
      <c r="G13" s="201"/>
      <c r="H13" s="63"/>
      <c r="I13" s="13" t="str">
        <f t="shared" si="0"/>
        <v/>
      </c>
      <c r="J13" s="201"/>
      <c r="K13" s="201"/>
      <c r="L13" s="201"/>
      <c r="M13" s="64"/>
      <c r="N13" s="64"/>
      <c r="O13" s="64"/>
    </row>
    <row r="14" spans="1:15" ht="128.4" customHeight="1" x14ac:dyDescent="0.3">
      <c r="A14" s="38">
        <v>6</v>
      </c>
      <c r="B14" s="178" t="s">
        <v>166</v>
      </c>
      <c r="C14" s="178"/>
      <c r="D14" s="178"/>
      <c r="E14" s="201"/>
      <c r="F14" s="201"/>
      <c r="G14" s="201"/>
      <c r="H14" s="63"/>
      <c r="I14" s="13" t="str">
        <f t="shared" si="0"/>
        <v/>
      </c>
      <c r="J14" s="201"/>
      <c r="K14" s="201"/>
      <c r="L14" s="201"/>
      <c r="M14" s="64"/>
      <c r="N14" s="64"/>
      <c r="O14" s="64"/>
    </row>
    <row r="15" spans="1:15" ht="163.19999999999999" customHeight="1" x14ac:dyDescent="0.3">
      <c r="A15" s="38">
        <v>7</v>
      </c>
      <c r="B15" s="192" t="s">
        <v>212</v>
      </c>
      <c r="C15" s="193"/>
      <c r="D15" s="194"/>
      <c r="E15" s="201"/>
      <c r="F15" s="201"/>
      <c r="G15" s="201"/>
      <c r="H15" s="63"/>
      <c r="I15" s="13" t="str">
        <f t="shared" si="0"/>
        <v/>
      </c>
      <c r="J15" s="201"/>
      <c r="K15" s="201"/>
      <c r="L15" s="201"/>
      <c r="M15" s="64"/>
      <c r="N15" s="64"/>
      <c r="O15" s="64"/>
    </row>
    <row r="16" spans="1:15" ht="79.8" customHeight="1" x14ac:dyDescent="0.3">
      <c r="A16" s="38">
        <v>8</v>
      </c>
      <c r="B16" s="178" t="s">
        <v>214</v>
      </c>
      <c r="C16" s="178"/>
      <c r="D16" s="178"/>
      <c r="E16" s="179"/>
      <c r="F16" s="180"/>
      <c r="G16" s="181"/>
      <c r="H16" s="63"/>
      <c r="I16" s="13" t="str">
        <f t="shared" si="0"/>
        <v/>
      </c>
      <c r="J16" s="201"/>
      <c r="K16" s="201"/>
      <c r="L16" s="201"/>
      <c r="M16" s="64"/>
      <c r="N16" s="64"/>
      <c r="O16" s="64"/>
    </row>
    <row r="17" spans="1:15" ht="60.6" customHeight="1" x14ac:dyDescent="0.3">
      <c r="A17" s="38">
        <v>9</v>
      </c>
      <c r="B17" s="178" t="s">
        <v>213</v>
      </c>
      <c r="C17" s="178"/>
      <c r="D17" s="178"/>
      <c r="E17" s="201"/>
      <c r="F17" s="201"/>
      <c r="G17" s="201"/>
      <c r="H17" s="63"/>
      <c r="I17" s="13" t="str">
        <f t="shared" si="0"/>
        <v/>
      </c>
      <c r="J17" s="201"/>
      <c r="K17" s="201"/>
      <c r="L17" s="201"/>
      <c r="M17" s="64"/>
      <c r="N17" s="64"/>
      <c r="O17" s="64"/>
    </row>
    <row r="18" spans="1:15" ht="61.2" customHeight="1" x14ac:dyDescent="0.3">
      <c r="A18" s="38">
        <v>10</v>
      </c>
      <c r="B18" s="178" t="s">
        <v>50</v>
      </c>
      <c r="C18" s="195"/>
      <c r="D18" s="195"/>
      <c r="E18" s="201"/>
      <c r="F18" s="201"/>
      <c r="G18" s="201"/>
      <c r="H18" s="63"/>
      <c r="I18" s="13" t="str">
        <f t="shared" si="0"/>
        <v/>
      </c>
      <c r="J18" s="201"/>
      <c r="K18" s="201"/>
      <c r="L18" s="201"/>
      <c r="M18" s="64"/>
      <c r="N18" s="64"/>
      <c r="O18" s="64"/>
    </row>
    <row r="19" spans="1:15" ht="84" customHeight="1" x14ac:dyDescent="0.3">
      <c r="A19" s="38">
        <v>11</v>
      </c>
      <c r="B19" s="192" t="s">
        <v>51</v>
      </c>
      <c r="C19" s="193"/>
      <c r="D19" s="194"/>
      <c r="E19" s="179"/>
      <c r="F19" s="180"/>
      <c r="G19" s="181"/>
      <c r="H19" s="63"/>
      <c r="I19" s="13" t="str">
        <f t="shared" si="0"/>
        <v/>
      </c>
      <c r="J19" s="179"/>
      <c r="K19" s="180"/>
      <c r="L19" s="181"/>
      <c r="M19" s="64"/>
      <c r="N19" s="64"/>
      <c r="O19" s="64"/>
    </row>
    <row r="20" spans="1:15" ht="50.4" customHeight="1" x14ac:dyDescent="0.3">
      <c r="A20" s="38">
        <v>12</v>
      </c>
      <c r="B20" s="192" t="s">
        <v>52</v>
      </c>
      <c r="C20" s="193"/>
      <c r="D20" s="194"/>
      <c r="E20" s="179"/>
      <c r="F20" s="180"/>
      <c r="G20" s="181"/>
      <c r="H20" s="63"/>
      <c r="I20" s="13" t="str">
        <f t="shared" ref="I20:I24" si="1">IF(H20=1,"L", IF(H20=2, "M", IF(H20=3, "H", IF(H20="N/A", "",IF(H20="","")))))</f>
        <v/>
      </c>
      <c r="J20" s="179"/>
      <c r="K20" s="180"/>
      <c r="L20" s="181"/>
      <c r="M20" s="64"/>
      <c r="N20" s="64"/>
      <c r="O20" s="64"/>
    </row>
    <row r="21" spans="1:15" ht="69.599999999999994" customHeight="1" x14ac:dyDescent="0.3">
      <c r="A21" s="38">
        <v>13</v>
      </c>
      <c r="B21" s="192" t="s">
        <v>167</v>
      </c>
      <c r="C21" s="193"/>
      <c r="D21" s="194"/>
      <c r="E21" s="179"/>
      <c r="F21" s="180"/>
      <c r="G21" s="181"/>
      <c r="H21" s="63"/>
      <c r="I21" s="13" t="str">
        <f t="shared" si="1"/>
        <v/>
      </c>
      <c r="J21" s="179"/>
      <c r="K21" s="180"/>
      <c r="L21" s="181"/>
      <c r="M21" s="64"/>
      <c r="N21" s="64"/>
      <c r="O21" s="64"/>
    </row>
    <row r="22" spans="1:15" ht="167.4" customHeight="1" x14ac:dyDescent="0.3">
      <c r="A22" s="38">
        <v>14</v>
      </c>
      <c r="B22" s="192" t="s">
        <v>53</v>
      </c>
      <c r="C22" s="193"/>
      <c r="D22" s="194"/>
      <c r="E22" s="179"/>
      <c r="F22" s="180"/>
      <c r="G22" s="181"/>
      <c r="H22" s="63"/>
      <c r="I22" s="13" t="str">
        <f t="shared" si="1"/>
        <v/>
      </c>
      <c r="J22" s="179"/>
      <c r="K22" s="180"/>
      <c r="L22" s="181"/>
      <c r="M22" s="64"/>
      <c r="N22" s="64"/>
      <c r="O22" s="64"/>
    </row>
    <row r="23" spans="1:15" ht="167.4" customHeight="1" x14ac:dyDescent="0.3">
      <c r="A23" s="38">
        <v>15</v>
      </c>
      <c r="B23" s="192" t="s">
        <v>215</v>
      </c>
      <c r="C23" s="193"/>
      <c r="D23" s="194"/>
      <c r="E23" s="179"/>
      <c r="F23" s="180"/>
      <c r="G23" s="181"/>
      <c r="H23" s="63"/>
      <c r="I23" s="13" t="str">
        <f t="shared" si="1"/>
        <v/>
      </c>
      <c r="J23" s="179"/>
      <c r="K23" s="180"/>
      <c r="L23" s="181"/>
      <c r="M23" s="64"/>
      <c r="N23" s="64"/>
      <c r="O23" s="64"/>
    </row>
    <row r="24" spans="1:15" ht="97.2" customHeight="1" x14ac:dyDescent="0.3">
      <c r="A24" s="38">
        <v>16</v>
      </c>
      <c r="B24" s="192" t="s">
        <v>54</v>
      </c>
      <c r="C24" s="193"/>
      <c r="D24" s="194"/>
      <c r="E24" s="179"/>
      <c r="F24" s="180"/>
      <c r="G24" s="181"/>
      <c r="H24" s="63"/>
      <c r="I24" s="13" t="str">
        <f t="shared" si="1"/>
        <v/>
      </c>
      <c r="J24" s="179"/>
      <c r="K24" s="180"/>
      <c r="L24" s="181"/>
      <c r="M24" s="64"/>
      <c r="N24" s="64"/>
      <c r="O24" s="64"/>
    </row>
    <row r="25" spans="1:15" ht="96.6" customHeight="1" x14ac:dyDescent="0.3">
      <c r="A25" s="38">
        <v>17</v>
      </c>
      <c r="B25" s="192" t="s">
        <v>168</v>
      </c>
      <c r="C25" s="193"/>
      <c r="D25" s="194"/>
      <c r="E25" s="179"/>
      <c r="F25" s="180"/>
      <c r="G25" s="181"/>
      <c r="H25" s="63"/>
      <c r="I25" s="13" t="str">
        <f t="shared" si="0"/>
        <v/>
      </c>
      <c r="J25" s="179"/>
      <c r="K25" s="180"/>
      <c r="L25" s="181"/>
      <c r="M25" s="64"/>
      <c r="N25" s="64"/>
      <c r="O25" s="64"/>
    </row>
    <row r="26" spans="1:15" ht="99" customHeight="1" x14ac:dyDescent="0.3">
      <c r="A26" s="38">
        <v>18</v>
      </c>
      <c r="B26" s="192" t="s">
        <v>216</v>
      </c>
      <c r="C26" s="193"/>
      <c r="D26" s="194"/>
      <c r="E26" s="179"/>
      <c r="F26" s="180"/>
      <c r="G26" s="181"/>
      <c r="H26" s="63"/>
      <c r="I26" s="13" t="str">
        <f t="shared" ref="I26" si="2">IF(H26=1,"L", IF(H26=2, "M", IF(H26=3, "H", IF(H26="N/A", "",IF(H26="","")))))</f>
        <v/>
      </c>
      <c r="J26" s="179"/>
      <c r="K26" s="180"/>
      <c r="L26" s="181"/>
      <c r="M26" s="64"/>
      <c r="N26" s="64"/>
      <c r="O26" s="64"/>
    </row>
    <row r="27" spans="1:15" ht="132.6" customHeight="1" x14ac:dyDescent="0.3">
      <c r="A27" s="38">
        <v>19</v>
      </c>
      <c r="B27" s="192" t="s">
        <v>169</v>
      </c>
      <c r="C27" s="193"/>
      <c r="D27" s="194"/>
      <c r="E27" s="179"/>
      <c r="F27" s="180"/>
      <c r="G27" s="181"/>
      <c r="H27" s="63"/>
      <c r="I27" s="13" t="str">
        <f t="shared" si="0"/>
        <v/>
      </c>
      <c r="J27" s="179"/>
      <c r="K27" s="180"/>
      <c r="L27" s="181"/>
      <c r="M27" s="64"/>
      <c r="N27" s="64"/>
      <c r="O27" s="64"/>
    </row>
    <row r="28" spans="1:15" x14ac:dyDescent="0.3">
      <c r="A28" s="4"/>
      <c r="B28" s="4"/>
      <c r="C28" s="4"/>
      <c r="D28" s="4"/>
      <c r="E28" s="4"/>
      <c r="F28" s="4"/>
      <c r="G28" s="4"/>
      <c r="H28" s="4"/>
      <c r="I28" s="4"/>
      <c r="J28" s="4"/>
      <c r="K28" s="4"/>
      <c r="L28" s="4"/>
      <c r="M28" s="4"/>
      <c r="N28" s="4"/>
      <c r="O28" s="4"/>
    </row>
    <row r="31" spans="1:15" hidden="1" x14ac:dyDescent="0.3">
      <c r="H31" s="53" t="s">
        <v>92</v>
      </c>
      <c r="I31" s="53">
        <f>COUNTIF(I9:I27,"H")</f>
        <v>0</v>
      </c>
    </row>
    <row r="32" spans="1:15" hidden="1" x14ac:dyDescent="0.3">
      <c r="H32" s="53" t="s">
        <v>91</v>
      </c>
      <c r="I32" s="53">
        <f>COUNTIF(I9:I27,"M")</f>
        <v>0</v>
      </c>
    </row>
    <row r="33" spans="8:10" hidden="1" x14ac:dyDescent="0.3">
      <c r="H33" s="53" t="s">
        <v>93</v>
      </c>
      <c r="I33" s="53">
        <f>COUNTIF(I9:I27,"L")</f>
        <v>0</v>
      </c>
    </row>
    <row r="34" spans="8:10" hidden="1" x14ac:dyDescent="0.3">
      <c r="H34" s="53" t="s">
        <v>94</v>
      </c>
      <c r="I34" s="53">
        <f>SUM(I31:I33)</f>
        <v>0</v>
      </c>
    </row>
    <row r="35" spans="8:10" ht="15" hidden="1" thickBot="1" x14ac:dyDescent="0.35">
      <c r="H35" s="53"/>
      <c r="I35" s="53"/>
    </row>
    <row r="36" spans="8:10" ht="31.2" hidden="1" thickTop="1" thickBot="1" x14ac:dyDescent="0.35">
      <c r="H36" s="146" t="str">
        <f>IF(I31&gt;=1,"H",IF(I32&gt;=4,"M","L"))</f>
        <v>L</v>
      </c>
      <c r="I36" s="147"/>
      <c r="J36" s="148"/>
    </row>
    <row r="37" spans="8:10" ht="15" hidden="1" thickTop="1" x14ac:dyDescent="0.3"/>
  </sheetData>
  <sheetProtection algorithmName="SHA-512" hashValue="zsMWDX66MLj6ypvmAWMCHWb5AwlR3XMGJ3AvDnzd/tVW0qINwHUIA2pNdiLxYSt/870I5KYclwWepAsAauXMkg==" saltValue="T3VIBNgNMHkncDvvcnCDgA==" spinCount="100000" sheet="1" objects="1" scenarios="1" selectLockedCells="1"/>
  <mergeCells count="72">
    <mergeCell ref="E22:G22"/>
    <mergeCell ref="J22:L22"/>
    <mergeCell ref="H36:J36"/>
    <mergeCell ref="B24:D24"/>
    <mergeCell ref="E24:G24"/>
    <mergeCell ref="J24:L24"/>
    <mergeCell ref="B26:D26"/>
    <mergeCell ref="E26:G26"/>
    <mergeCell ref="J26:L26"/>
    <mergeCell ref="B27:D27"/>
    <mergeCell ref="E27:G27"/>
    <mergeCell ref="J27:L27"/>
    <mergeCell ref="B19:D19"/>
    <mergeCell ref="E19:G19"/>
    <mergeCell ref="J19:L19"/>
    <mergeCell ref="B25:D25"/>
    <mergeCell ref="E25:G25"/>
    <mergeCell ref="J25:L25"/>
    <mergeCell ref="B20:D20"/>
    <mergeCell ref="E20:G20"/>
    <mergeCell ref="J20:L20"/>
    <mergeCell ref="B21:D21"/>
    <mergeCell ref="E21:G21"/>
    <mergeCell ref="J21:L21"/>
    <mergeCell ref="B23:D23"/>
    <mergeCell ref="E23:G23"/>
    <mergeCell ref="J23:L23"/>
    <mergeCell ref="B22:D22"/>
    <mergeCell ref="B15:D15"/>
    <mergeCell ref="E15:G15"/>
    <mergeCell ref="J15:L15"/>
    <mergeCell ref="B16:D16"/>
    <mergeCell ref="E16:G16"/>
    <mergeCell ref="J16:L16"/>
    <mergeCell ref="B17:D17"/>
    <mergeCell ref="E17:G17"/>
    <mergeCell ref="J17:L17"/>
    <mergeCell ref="B18:D18"/>
    <mergeCell ref="E18:G18"/>
    <mergeCell ref="J18:L18"/>
    <mergeCell ref="B14:D14"/>
    <mergeCell ref="E14:G14"/>
    <mergeCell ref="J14:L14"/>
    <mergeCell ref="B11:D11"/>
    <mergeCell ref="E11:G11"/>
    <mergeCell ref="J11:L11"/>
    <mergeCell ref="B12:D12"/>
    <mergeCell ref="E12:G12"/>
    <mergeCell ref="J12:L12"/>
    <mergeCell ref="B8:D8"/>
    <mergeCell ref="E8:G8"/>
    <mergeCell ref="J8:L8"/>
    <mergeCell ref="B13:D13"/>
    <mergeCell ref="E13:G13"/>
    <mergeCell ref="J13:L13"/>
    <mergeCell ref="B9:D9"/>
    <mergeCell ref="E9:G9"/>
    <mergeCell ref="J9:L9"/>
    <mergeCell ref="B10:D10"/>
    <mergeCell ref="E10:G10"/>
    <mergeCell ref="J10:L10"/>
    <mergeCell ref="J6:O6"/>
    <mergeCell ref="B2:C2"/>
    <mergeCell ref="D2:G2"/>
    <mergeCell ref="D3:G3"/>
    <mergeCell ref="D4:G4"/>
    <mergeCell ref="B5:C5"/>
    <mergeCell ref="D5:G5"/>
    <mergeCell ref="I2:O2"/>
    <mergeCell ref="J3:O3"/>
    <mergeCell ref="J4:O4"/>
    <mergeCell ref="J5:O5"/>
  </mergeCells>
  <conditionalFormatting sqref="I9:I10">
    <cfRule type="cellIs" dxfId="347" priority="55" operator="equal">
      <formula>"H"</formula>
    </cfRule>
    <cfRule type="cellIs" dxfId="346" priority="56" operator="equal">
      <formula>"M"</formula>
    </cfRule>
    <cfRule type="cellIs" dxfId="345" priority="57" operator="equal">
      <formula>"L"</formula>
    </cfRule>
  </conditionalFormatting>
  <conditionalFormatting sqref="I11">
    <cfRule type="cellIs" dxfId="344" priority="52" operator="equal">
      <formula>"H"</formula>
    </cfRule>
    <cfRule type="cellIs" dxfId="343" priority="53" operator="equal">
      <formula>"M"</formula>
    </cfRule>
    <cfRule type="cellIs" dxfId="342" priority="54" operator="equal">
      <formula>"L"</formula>
    </cfRule>
  </conditionalFormatting>
  <conditionalFormatting sqref="I12">
    <cfRule type="cellIs" dxfId="341" priority="49" operator="equal">
      <formula>"H"</formula>
    </cfRule>
    <cfRule type="cellIs" dxfId="340" priority="50" operator="equal">
      <formula>"M"</formula>
    </cfRule>
    <cfRule type="cellIs" dxfId="339" priority="51" operator="equal">
      <formula>"L"</formula>
    </cfRule>
  </conditionalFormatting>
  <conditionalFormatting sqref="I13">
    <cfRule type="cellIs" dxfId="338" priority="46" operator="equal">
      <formula>"H"</formula>
    </cfRule>
    <cfRule type="cellIs" dxfId="337" priority="47" operator="equal">
      <formula>"M"</formula>
    </cfRule>
    <cfRule type="cellIs" dxfId="336" priority="48" operator="equal">
      <formula>"L"</formula>
    </cfRule>
  </conditionalFormatting>
  <conditionalFormatting sqref="I14">
    <cfRule type="cellIs" dxfId="335" priority="43" operator="equal">
      <formula>"H"</formula>
    </cfRule>
    <cfRule type="cellIs" dxfId="334" priority="44" operator="equal">
      <formula>"M"</formula>
    </cfRule>
    <cfRule type="cellIs" dxfId="333" priority="45" operator="equal">
      <formula>"L"</formula>
    </cfRule>
  </conditionalFormatting>
  <conditionalFormatting sqref="I15">
    <cfRule type="cellIs" dxfId="332" priority="40" operator="equal">
      <formula>"H"</formula>
    </cfRule>
    <cfRule type="cellIs" dxfId="331" priority="41" operator="equal">
      <formula>"M"</formula>
    </cfRule>
    <cfRule type="cellIs" dxfId="330" priority="42" operator="equal">
      <formula>"L"</formula>
    </cfRule>
  </conditionalFormatting>
  <conditionalFormatting sqref="I16">
    <cfRule type="cellIs" dxfId="329" priority="37" operator="equal">
      <formula>"H"</formula>
    </cfRule>
    <cfRule type="cellIs" dxfId="328" priority="38" operator="equal">
      <formula>"M"</formula>
    </cfRule>
    <cfRule type="cellIs" dxfId="327" priority="39" operator="equal">
      <formula>"L"</formula>
    </cfRule>
  </conditionalFormatting>
  <conditionalFormatting sqref="I17">
    <cfRule type="cellIs" dxfId="326" priority="34" operator="equal">
      <formula>"H"</formula>
    </cfRule>
    <cfRule type="cellIs" dxfId="325" priority="35" operator="equal">
      <formula>"M"</formula>
    </cfRule>
    <cfRule type="cellIs" dxfId="324" priority="36" operator="equal">
      <formula>"L"</formula>
    </cfRule>
  </conditionalFormatting>
  <conditionalFormatting sqref="I18">
    <cfRule type="cellIs" dxfId="323" priority="31" operator="equal">
      <formula>"H"</formula>
    </cfRule>
    <cfRule type="cellIs" dxfId="322" priority="32" operator="equal">
      <formula>"M"</formula>
    </cfRule>
    <cfRule type="cellIs" dxfId="321" priority="33" operator="equal">
      <formula>"L"</formula>
    </cfRule>
  </conditionalFormatting>
  <conditionalFormatting sqref="I19">
    <cfRule type="cellIs" dxfId="320" priority="28" operator="equal">
      <formula>"H"</formula>
    </cfRule>
    <cfRule type="cellIs" dxfId="319" priority="29" operator="equal">
      <formula>"M"</formula>
    </cfRule>
    <cfRule type="cellIs" dxfId="318" priority="30" operator="equal">
      <formula>"L"</formula>
    </cfRule>
  </conditionalFormatting>
  <conditionalFormatting sqref="I25">
    <cfRule type="cellIs" dxfId="317" priority="25" operator="equal">
      <formula>"H"</formula>
    </cfRule>
    <cfRule type="cellIs" dxfId="316" priority="26" operator="equal">
      <formula>"M"</formula>
    </cfRule>
    <cfRule type="cellIs" dxfId="315" priority="27" operator="equal">
      <formula>"L"</formula>
    </cfRule>
  </conditionalFormatting>
  <conditionalFormatting sqref="I27">
    <cfRule type="cellIs" dxfId="314" priority="22" operator="equal">
      <formula>"H"</formula>
    </cfRule>
    <cfRule type="cellIs" dxfId="313" priority="23" operator="equal">
      <formula>"M"</formula>
    </cfRule>
    <cfRule type="cellIs" dxfId="312" priority="24" operator="equal">
      <formula>"L"</formula>
    </cfRule>
  </conditionalFormatting>
  <conditionalFormatting sqref="I20">
    <cfRule type="cellIs" dxfId="311" priority="19" operator="equal">
      <formula>"H"</formula>
    </cfRule>
    <cfRule type="cellIs" dxfId="310" priority="20" operator="equal">
      <formula>"M"</formula>
    </cfRule>
    <cfRule type="cellIs" dxfId="309" priority="21" operator="equal">
      <formula>"L"</formula>
    </cfRule>
  </conditionalFormatting>
  <conditionalFormatting sqref="I21">
    <cfRule type="cellIs" dxfId="308" priority="16" operator="equal">
      <formula>"H"</formula>
    </cfRule>
    <cfRule type="cellIs" dxfId="307" priority="17" operator="equal">
      <formula>"M"</formula>
    </cfRule>
    <cfRule type="cellIs" dxfId="306" priority="18" operator="equal">
      <formula>"L"</formula>
    </cfRule>
  </conditionalFormatting>
  <conditionalFormatting sqref="I23">
    <cfRule type="cellIs" dxfId="305" priority="13" operator="equal">
      <formula>"H"</formula>
    </cfRule>
    <cfRule type="cellIs" dxfId="304" priority="14" operator="equal">
      <formula>"M"</formula>
    </cfRule>
    <cfRule type="cellIs" dxfId="303" priority="15" operator="equal">
      <formula>"L"</formula>
    </cfRule>
  </conditionalFormatting>
  <conditionalFormatting sqref="I22">
    <cfRule type="cellIs" dxfId="302" priority="10" operator="equal">
      <formula>"H"</formula>
    </cfRule>
    <cfRule type="cellIs" dxfId="301" priority="11" operator="equal">
      <formula>"M"</formula>
    </cfRule>
    <cfRule type="cellIs" dxfId="300" priority="12" operator="equal">
      <formula>"L"</formula>
    </cfRule>
  </conditionalFormatting>
  <conditionalFormatting sqref="I24">
    <cfRule type="cellIs" dxfId="299" priority="7" operator="equal">
      <formula>"H"</formula>
    </cfRule>
    <cfRule type="cellIs" dxfId="298" priority="8" operator="equal">
      <formula>"M"</formula>
    </cfRule>
    <cfRule type="cellIs" dxfId="297" priority="9" operator="equal">
      <formula>"L"</formula>
    </cfRule>
  </conditionalFormatting>
  <conditionalFormatting sqref="I26">
    <cfRule type="cellIs" dxfId="296" priority="4" operator="equal">
      <formula>"H"</formula>
    </cfRule>
    <cfRule type="cellIs" dxfId="295" priority="5" operator="equal">
      <formula>"M"</formula>
    </cfRule>
    <cfRule type="cellIs" dxfId="294" priority="6" operator="equal">
      <formula>"L"</formula>
    </cfRule>
  </conditionalFormatting>
  <conditionalFormatting sqref="H36:J36">
    <cfRule type="containsText" dxfId="293" priority="1" operator="containsText" text="L">
      <formula>NOT(ISERROR(SEARCH("L",H36)))</formula>
    </cfRule>
    <cfRule type="containsText" dxfId="292" priority="2" operator="containsText" text="M">
      <formula>NOT(ISERROR(SEARCH("M",H36)))</formula>
    </cfRule>
    <cfRule type="containsText" dxfId="291" priority="3" operator="containsText" text="H">
      <formula>NOT(ISERROR(SEARCH("H",H36)))</formula>
    </cfRule>
  </conditionalFormatting>
  <dataValidations count="1">
    <dataValidation type="list" allowBlank="1" showInputMessage="1" showErrorMessage="1" sqref="H9:H27" xr:uid="{C01A4865-9A3F-42E4-8F2E-CE02D0BE9284}">
      <formula1>$I$3:$I$6</formula1>
    </dataValidation>
  </dataValidations>
  <printOptions headings="1"/>
  <pageMargins left="0.7" right="0.7" top="0.75" bottom="0.75" header="0.3" footer="0.3"/>
  <pageSetup scale="64" fitToHeight="0" orientation="landscape" r:id="rId1"/>
  <headerFooter>
    <oddFooter>&amp;L&amp;D&amp;CBollinger Motors Confidential
QA-F-2.1.002 : Rev. 00&amp;RSupplier Evaluation Assessment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65A43-42AE-46E3-98D3-69FBC1F21ACC}">
  <sheetPr>
    <tabColor rgb="FF00B0F0"/>
    <pageSetUpPr fitToPage="1"/>
  </sheetPr>
  <dimension ref="A1:O34"/>
  <sheetViews>
    <sheetView workbookViewId="0">
      <selection activeCell="M10" sqref="M10"/>
    </sheetView>
  </sheetViews>
  <sheetFormatPr defaultRowHeight="14.4" x14ac:dyDescent="0.3"/>
  <cols>
    <col min="1" max="1" width="9.5546875" customWidth="1"/>
    <col min="2" max="2" width="16.6640625" customWidth="1"/>
    <col min="3" max="3" width="9.44140625" customWidth="1"/>
    <col min="4" max="4" width="5.77734375" customWidth="1"/>
    <col min="7" max="7" width="27.77734375" customWidth="1"/>
    <col min="8" max="8" width="10.44140625" customWidth="1"/>
    <col min="9" max="9" width="9.109375" customWidth="1"/>
    <col min="10" max="10" width="11.88671875" customWidth="1"/>
    <col min="11" max="11" width="12.44140625" customWidth="1"/>
    <col min="12" max="12" width="15.21875" customWidth="1"/>
    <col min="13" max="13" width="13" customWidth="1"/>
    <col min="14" max="14" width="12" customWidth="1"/>
    <col min="15" max="15" width="11.109375" customWidth="1"/>
  </cols>
  <sheetData>
    <row r="1" spans="1:15" ht="15" thickBot="1" x14ac:dyDescent="0.35"/>
    <row r="2" spans="1:15" ht="25.2" customHeight="1" x14ac:dyDescent="0.3">
      <c r="B2" s="165" t="s">
        <v>0</v>
      </c>
      <c r="C2" s="166"/>
      <c r="D2" s="158" t="str">
        <f>('Supplier Information'!E6)</f>
        <v>ABC Corp</v>
      </c>
      <c r="E2" s="159"/>
      <c r="F2" s="159"/>
      <c r="G2" s="160"/>
      <c r="H2" s="5"/>
      <c r="I2" s="169" t="s">
        <v>90</v>
      </c>
      <c r="J2" s="170"/>
      <c r="K2" s="170"/>
      <c r="L2" s="170"/>
      <c r="M2" s="170"/>
      <c r="N2" s="170"/>
      <c r="O2" s="171"/>
    </row>
    <row r="3" spans="1:15" ht="31.2" customHeight="1" x14ac:dyDescent="0.3">
      <c r="B3" s="50"/>
      <c r="C3" s="47" t="s">
        <v>1</v>
      </c>
      <c r="D3" s="129">
        <f>('Supplier Information'!E7)</f>
        <v>123</v>
      </c>
      <c r="E3" s="130"/>
      <c r="F3" s="130"/>
      <c r="G3" s="161"/>
      <c r="H3" s="5"/>
      <c r="I3" s="31">
        <v>1</v>
      </c>
      <c r="J3" s="172" t="s">
        <v>44</v>
      </c>
      <c r="K3" s="173"/>
      <c r="L3" s="173"/>
      <c r="M3" s="173"/>
      <c r="N3" s="173"/>
      <c r="O3" s="174"/>
    </row>
    <row r="4" spans="1:15" ht="27" customHeight="1" x14ac:dyDescent="0.3">
      <c r="B4" s="51"/>
      <c r="C4" s="49" t="s">
        <v>2</v>
      </c>
      <c r="D4" s="129" t="str">
        <f>('Supplier Information'!E8)</f>
        <v>234 E. Linden, Ferndale, MI, 48220</v>
      </c>
      <c r="E4" s="130"/>
      <c r="F4" s="130"/>
      <c r="G4" s="161"/>
      <c r="H4" s="5"/>
      <c r="I4" s="31">
        <v>2</v>
      </c>
      <c r="J4" s="172" t="s">
        <v>107</v>
      </c>
      <c r="K4" s="173"/>
      <c r="L4" s="173"/>
      <c r="M4" s="173"/>
      <c r="N4" s="173"/>
      <c r="O4" s="174"/>
    </row>
    <row r="5" spans="1:15" ht="29.4" customHeight="1" thickBot="1" x14ac:dyDescent="0.35">
      <c r="B5" s="167" t="s">
        <v>3</v>
      </c>
      <c r="C5" s="168"/>
      <c r="D5" s="162">
        <f>('Supplier Information'!E9)</f>
        <v>43843</v>
      </c>
      <c r="E5" s="163"/>
      <c r="F5" s="163"/>
      <c r="G5" s="164"/>
      <c r="H5" s="6"/>
      <c r="I5" s="31">
        <v>3</v>
      </c>
      <c r="J5" s="172" t="s">
        <v>108</v>
      </c>
      <c r="K5" s="173"/>
      <c r="L5" s="173"/>
      <c r="M5" s="173"/>
      <c r="N5" s="173"/>
      <c r="O5" s="174"/>
    </row>
    <row r="6" spans="1:15" ht="14.7" customHeight="1" thickBot="1" x14ac:dyDescent="0.35">
      <c r="I6" s="40" t="s">
        <v>45</v>
      </c>
      <c r="J6" s="199" t="s">
        <v>46</v>
      </c>
      <c r="K6" s="199"/>
      <c r="L6" s="199"/>
      <c r="M6" s="199"/>
      <c r="N6" s="199"/>
      <c r="O6" s="200"/>
    </row>
    <row r="8" spans="1:15" ht="27.6" x14ac:dyDescent="0.3">
      <c r="A8" s="35" t="s">
        <v>65</v>
      </c>
      <c r="B8" s="182" t="s">
        <v>32</v>
      </c>
      <c r="C8" s="183"/>
      <c r="D8" s="184"/>
      <c r="E8" s="185" t="s">
        <v>74</v>
      </c>
      <c r="F8" s="213"/>
      <c r="G8" s="214"/>
      <c r="H8" s="36" t="s">
        <v>33</v>
      </c>
      <c r="I8" s="36" t="s">
        <v>34</v>
      </c>
      <c r="J8" s="185" t="s">
        <v>35</v>
      </c>
      <c r="K8" s="213"/>
      <c r="L8" s="214"/>
      <c r="M8" s="37" t="s">
        <v>38</v>
      </c>
      <c r="N8" s="37" t="s">
        <v>39</v>
      </c>
      <c r="O8" s="36" t="s">
        <v>40</v>
      </c>
    </row>
    <row r="9" spans="1:15" ht="104.4" customHeight="1" x14ac:dyDescent="0.3">
      <c r="A9" s="38">
        <v>1</v>
      </c>
      <c r="B9" s="178" t="s">
        <v>204</v>
      </c>
      <c r="C9" s="178"/>
      <c r="D9" s="178"/>
      <c r="E9" s="179"/>
      <c r="F9" s="180"/>
      <c r="G9" s="181"/>
      <c r="H9" s="63"/>
      <c r="I9" s="7" t="str">
        <f t="shared" ref="I9:I22" si="0">IF(H9=1,"L", IF(H9=2, "M", IF(H9=3, "H", IF(H9="N/A", "",IF(H9="","")))))</f>
        <v/>
      </c>
      <c r="J9" s="201"/>
      <c r="K9" s="201"/>
      <c r="L9" s="201"/>
      <c r="M9" s="64"/>
      <c r="N9" s="64"/>
      <c r="O9" s="64"/>
    </row>
    <row r="10" spans="1:15" ht="98.4" customHeight="1" x14ac:dyDescent="0.3">
      <c r="A10" s="38">
        <v>2</v>
      </c>
      <c r="B10" s="178" t="s">
        <v>205</v>
      </c>
      <c r="C10" s="178"/>
      <c r="D10" s="178"/>
      <c r="E10" s="179"/>
      <c r="F10" s="180"/>
      <c r="G10" s="181"/>
      <c r="H10" s="63"/>
      <c r="I10" s="7" t="str">
        <f t="shared" ref="I10" si="1">IF(H10=1,"L", IF(H10=2, "M", IF(H10=3, "H", IF(H10="N/A", "",IF(H10="","")))))</f>
        <v/>
      </c>
      <c r="J10" s="201"/>
      <c r="K10" s="201"/>
      <c r="L10" s="201"/>
      <c r="M10" s="64"/>
      <c r="N10" s="64"/>
      <c r="O10" s="64"/>
    </row>
    <row r="11" spans="1:15" ht="64.8" customHeight="1" x14ac:dyDescent="0.3">
      <c r="A11" s="38">
        <v>3</v>
      </c>
      <c r="B11" s="178" t="s">
        <v>109</v>
      </c>
      <c r="C11" s="178"/>
      <c r="D11" s="178"/>
      <c r="E11" s="179"/>
      <c r="F11" s="180"/>
      <c r="G11" s="181"/>
      <c r="H11" s="63"/>
      <c r="I11" s="7" t="str">
        <f t="shared" si="0"/>
        <v/>
      </c>
      <c r="J11" s="201"/>
      <c r="K11" s="201"/>
      <c r="L11" s="201"/>
      <c r="M11" s="64"/>
      <c r="N11" s="64"/>
      <c r="O11" s="64"/>
    </row>
    <row r="12" spans="1:15" ht="62.4" customHeight="1" x14ac:dyDescent="0.3">
      <c r="A12" s="38">
        <v>4</v>
      </c>
      <c r="B12" s="178" t="s">
        <v>110</v>
      </c>
      <c r="C12" s="178"/>
      <c r="D12" s="178"/>
      <c r="E12" s="179"/>
      <c r="F12" s="180"/>
      <c r="G12" s="181"/>
      <c r="H12" s="63"/>
      <c r="I12" s="7" t="str">
        <f t="shared" si="0"/>
        <v/>
      </c>
      <c r="J12" s="201"/>
      <c r="K12" s="201"/>
      <c r="L12" s="201"/>
      <c r="M12" s="64"/>
      <c r="N12" s="64"/>
      <c r="O12" s="64"/>
    </row>
    <row r="13" spans="1:15" ht="90" customHeight="1" x14ac:dyDescent="0.3">
      <c r="A13" s="38">
        <v>5</v>
      </c>
      <c r="B13" s="178" t="s">
        <v>111</v>
      </c>
      <c r="C13" s="178"/>
      <c r="D13" s="178"/>
      <c r="E13" s="179"/>
      <c r="F13" s="180"/>
      <c r="G13" s="181"/>
      <c r="H13" s="63"/>
      <c r="I13" s="7" t="str">
        <f t="shared" si="0"/>
        <v/>
      </c>
      <c r="J13" s="201"/>
      <c r="K13" s="201"/>
      <c r="L13" s="201"/>
      <c r="M13" s="64"/>
      <c r="N13" s="64"/>
      <c r="O13" s="64"/>
    </row>
    <row r="14" spans="1:15" ht="135" customHeight="1" x14ac:dyDescent="0.3">
      <c r="A14" s="38">
        <v>6</v>
      </c>
      <c r="B14" s="178" t="s">
        <v>112</v>
      </c>
      <c r="C14" s="178"/>
      <c r="D14" s="178"/>
      <c r="E14" s="179"/>
      <c r="F14" s="180"/>
      <c r="G14" s="181"/>
      <c r="H14" s="63"/>
      <c r="I14" s="7" t="str">
        <f t="shared" si="0"/>
        <v/>
      </c>
      <c r="J14" s="201"/>
      <c r="K14" s="201"/>
      <c r="L14" s="201"/>
      <c r="M14" s="64"/>
      <c r="N14" s="64"/>
      <c r="O14" s="64"/>
    </row>
    <row r="15" spans="1:15" ht="104.4" customHeight="1" x14ac:dyDescent="0.3">
      <c r="A15" s="38">
        <v>7</v>
      </c>
      <c r="B15" s="178" t="s">
        <v>206</v>
      </c>
      <c r="C15" s="178"/>
      <c r="D15" s="178"/>
      <c r="E15" s="179"/>
      <c r="F15" s="180"/>
      <c r="G15" s="181"/>
      <c r="H15" s="63"/>
      <c r="I15" s="7" t="str">
        <f t="shared" si="0"/>
        <v/>
      </c>
      <c r="J15" s="201"/>
      <c r="K15" s="201"/>
      <c r="L15" s="201"/>
      <c r="M15" s="64"/>
      <c r="N15" s="64"/>
      <c r="O15" s="64"/>
    </row>
    <row r="16" spans="1:15" ht="60.6" customHeight="1" x14ac:dyDescent="0.3">
      <c r="A16" s="38">
        <v>8</v>
      </c>
      <c r="B16" s="178" t="s">
        <v>113</v>
      </c>
      <c r="C16" s="178"/>
      <c r="D16" s="178"/>
      <c r="E16" s="179"/>
      <c r="F16" s="180"/>
      <c r="G16" s="181"/>
      <c r="H16" s="63"/>
      <c r="I16" s="7" t="str">
        <f t="shared" si="0"/>
        <v/>
      </c>
      <c r="J16" s="201"/>
      <c r="K16" s="201"/>
      <c r="L16" s="201"/>
      <c r="M16" s="64"/>
      <c r="N16" s="64"/>
      <c r="O16" s="64"/>
    </row>
    <row r="17" spans="1:15" ht="84.6" customHeight="1" x14ac:dyDescent="0.3">
      <c r="A17" s="38">
        <v>9</v>
      </c>
      <c r="B17" s="178" t="s">
        <v>207</v>
      </c>
      <c r="C17" s="178"/>
      <c r="D17" s="178"/>
      <c r="E17" s="179"/>
      <c r="F17" s="180"/>
      <c r="G17" s="181"/>
      <c r="H17" s="63"/>
      <c r="I17" s="7" t="str">
        <f t="shared" si="0"/>
        <v/>
      </c>
      <c r="J17" s="201"/>
      <c r="K17" s="201"/>
      <c r="L17" s="201"/>
      <c r="M17" s="64"/>
      <c r="N17" s="64"/>
      <c r="O17" s="64"/>
    </row>
    <row r="18" spans="1:15" ht="109.8" customHeight="1" x14ac:dyDescent="0.3">
      <c r="A18" s="38">
        <v>10</v>
      </c>
      <c r="B18" s="178" t="s">
        <v>114</v>
      </c>
      <c r="C18" s="178"/>
      <c r="D18" s="178"/>
      <c r="E18" s="179"/>
      <c r="F18" s="180"/>
      <c r="G18" s="181"/>
      <c r="H18" s="63"/>
      <c r="I18" s="7" t="str">
        <f t="shared" si="0"/>
        <v/>
      </c>
      <c r="J18" s="201"/>
      <c r="K18" s="201"/>
      <c r="L18" s="201"/>
      <c r="M18" s="64"/>
      <c r="N18" s="64"/>
      <c r="O18" s="64"/>
    </row>
    <row r="19" spans="1:15" ht="59.4" customHeight="1" x14ac:dyDescent="0.3">
      <c r="A19" s="38">
        <v>11</v>
      </c>
      <c r="B19" s="178" t="s">
        <v>62</v>
      </c>
      <c r="C19" s="195"/>
      <c r="D19" s="195"/>
      <c r="E19" s="179"/>
      <c r="F19" s="180"/>
      <c r="G19" s="181"/>
      <c r="H19" s="63"/>
      <c r="I19" s="7" t="str">
        <f t="shared" si="0"/>
        <v/>
      </c>
      <c r="J19" s="201"/>
      <c r="K19" s="201"/>
      <c r="L19" s="201"/>
      <c r="M19" s="64"/>
      <c r="N19" s="64"/>
      <c r="O19" s="64"/>
    </row>
    <row r="20" spans="1:15" ht="114" customHeight="1" x14ac:dyDescent="0.3">
      <c r="A20" s="38">
        <v>12</v>
      </c>
      <c r="B20" s="195" t="s">
        <v>208</v>
      </c>
      <c r="C20" s="195"/>
      <c r="D20" s="195"/>
      <c r="E20" s="179"/>
      <c r="F20" s="180"/>
      <c r="G20" s="181"/>
      <c r="H20" s="63"/>
      <c r="I20" s="7" t="str">
        <f t="shared" si="0"/>
        <v/>
      </c>
      <c r="J20" s="201"/>
      <c r="K20" s="201"/>
      <c r="L20" s="201"/>
      <c r="M20" s="64"/>
      <c r="N20" s="64"/>
      <c r="O20" s="64"/>
    </row>
    <row r="21" spans="1:15" ht="103.2" customHeight="1" x14ac:dyDescent="0.3">
      <c r="A21" s="38">
        <v>13</v>
      </c>
      <c r="B21" s="178" t="s">
        <v>115</v>
      </c>
      <c r="C21" s="178"/>
      <c r="D21" s="178"/>
      <c r="E21" s="179"/>
      <c r="F21" s="180"/>
      <c r="G21" s="181"/>
      <c r="H21" s="63"/>
      <c r="I21" s="7" t="str">
        <f t="shared" si="0"/>
        <v/>
      </c>
      <c r="J21" s="201"/>
      <c r="K21" s="201"/>
      <c r="L21" s="201"/>
      <c r="M21" s="64"/>
      <c r="N21" s="64"/>
      <c r="O21" s="64"/>
    </row>
    <row r="22" spans="1:15" ht="91.2" customHeight="1" x14ac:dyDescent="0.3">
      <c r="A22" s="38">
        <v>14</v>
      </c>
      <c r="B22" s="178" t="s">
        <v>63</v>
      </c>
      <c r="C22" s="178"/>
      <c r="D22" s="178"/>
      <c r="E22" s="179"/>
      <c r="F22" s="180"/>
      <c r="G22" s="181"/>
      <c r="H22" s="63"/>
      <c r="I22" s="7" t="str">
        <f t="shared" si="0"/>
        <v/>
      </c>
      <c r="J22" s="201"/>
      <c r="K22" s="201"/>
      <c r="L22" s="201"/>
      <c r="M22" s="64"/>
      <c r="N22" s="64"/>
      <c r="O22" s="64"/>
    </row>
    <row r="23" spans="1:15" ht="119.4" customHeight="1" x14ac:dyDescent="0.3">
      <c r="A23" s="38">
        <v>15</v>
      </c>
      <c r="B23" s="178" t="s">
        <v>116</v>
      </c>
      <c r="C23" s="178"/>
      <c r="D23" s="178"/>
      <c r="E23" s="179"/>
      <c r="F23" s="180"/>
      <c r="G23" s="181"/>
      <c r="H23" s="63"/>
      <c r="I23" s="7" t="str">
        <f t="shared" ref="I23:I24" si="2">IF(H23=1,"L", IF(H23=2, "M", IF(H23=3, "H", IF(H23="N/A", "",IF(H23="","")))))</f>
        <v/>
      </c>
      <c r="J23" s="201"/>
      <c r="K23" s="201"/>
      <c r="L23" s="201"/>
      <c r="M23" s="64"/>
      <c r="N23" s="64"/>
      <c r="O23" s="64"/>
    </row>
    <row r="24" spans="1:15" ht="65.400000000000006" customHeight="1" x14ac:dyDescent="0.3">
      <c r="A24" s="38">
        <v>16</v>
      </c>
      <c r="B24" s="178" t="s">
        <v>209</v>
      </c>
      <c r="C24" s="178"/>
      <c r="D24" s="178"/>
      <c r="E24" s="179"/>
      <c r="F24" s="180"/>
      <c r="G24" s="181"/>
      <c r="H24" s="63"/>
      <c r="I24" s="7" t="str">
        <f t="shared" si="2"/>
        <v/>
      </c>
      <c r="J24" s="201"/>
      <c r="K24" s="201"/>
      <c r="L24" s="201"/>
      <c r="M24" s="64"/>
      <c r="N24" s="64"/>
      <c r="O24" s="64"/>
    </row>
    <row r="25" spans="1:15" x14ac:dyDescent="0.3">
      <c r="A25" s="4"/>
      <c r="B25" s="4"/>
      <c r="C25" s="4"/>
      <c r="D25" s="4"/>
      <c r="E25" s="4"/>
      <c r="F25" s="4"/>
      <c r="G25" s="4"/>
      <c r="H25" s="4"/>
      <c r="I25" s="4"/>
      <c r="J25" s="4"/>
      <c r="K25" s="4"/>
      <c r="L25" s="4"/>
      <c r="M25" s="4"/>
      <c r="N25" s="4"/>
      <c r="O25" s="4"/>
    </row>
    <row r="28" spans="1:15" hidden="1" x14ac:dyDescent="0.3">
      <c r="H28" s="53" t="s">
        <v>92</v>
      </c>
      <c r="I28" s="53">
        <f>COUNTIF(I9:I24,"H")</f>
        <v>0</v>
      </c>
    </row>
    <row r="29" spans="1:15" hidden="1" x14ac:dyDescent="0.3">
      <c r="H29" s="53" t="s">
        <v>91</v>
      </c>
      <c r="I29" s="53">
        <f>COUNTIF(I9:I24,"M")</f>
        <v>0</v>
      </c>
    </row>
    <row r="30" spans="1:15" hidden="1" x14ac:dyDescent="0.3">
      <c r="H30" s="53" t="s">
        <v>93</v>
      </c>
      <c r="I30" s="53">
        <f>COUNTIF(I9:I24,"L")</f>
        <v>0</v>
      </c>
    </row>
    <row r="31" spans="1:15" hidden="1" x14ac:dyDescent="0.3">
      <c r="H31" s="53" t="s">
        <v>94</v>
      </c>
      <c r="I31" s="53">
        <f>SUM(I28:I30)</f>
        <v>0</v>
      </c>
    </row>
    <row r="32" spans="1:15" ht="15" hidden="1" thickBot="1" x14ac:dyDescent="0.35">
      <c r="H32" s="53"/>
      <c r="I32" s="53"/>
    </row>
    <row r="33" spans="8:10" ht="31.2" hidden="1" thickTop="1" thickBot="1" x14ac:dyDescent="0.35">
      <c r="H33" s="146" t="str">
        <f>IF(I28&gt;=1,"H",IF(I29&gt;=3,"M","L"))</f>
        <v>L</v>
      </c>
      <c r="I33" s="147"/>
      <c r="J33" s="148"/>
    </row>
    <row r="34" spans="8:10" ht="15" hidden="1" thickTop="1" x14ac:dyDescent="0.3"/>
  </sheetData>
  <sheetProtection algorithmName="SHA-512" hashValue="Ox9p3CzBpyOspRQYSk+TFUOI0qRt+bKoi449QlY871YmMlvey5njX/s6L1zlcwNm1P+Ni0WbsF4f9mVWWpZ9QQ==" saltValue="342NpoFzE/8SITxz+4yMBg==" spinCount="100000" sheet="1" objects="1" scenarios="1" selectLockedCells="1"/>
  <mergeCells count="63">
    <mergeCell ref="H33:J33"/>
    <mergeCell ref="B23:D23"/>
    <mergeCell ref="E23:G23"/>
    <mergeCell ref="J23:L23"/>
    <mergeCell ref="B24:D24"/>
    <mergeCell ref="E24:G24"/>
    <mergeCell ref="J24:L24"/>
    <mergeCell ref="B10:D10"/>
    <mergeCell ref="E10:G10"/>
    <mergeCell ref="J10:L10"/>
    <mergeCell ref="B21:D21"/>
    <mergeCell ref="E21:G21"/>
    <mergeCell ref="J21:L21"/>
    <mergeCell ref="B16:D16"/>
    <mergeCell ref="E16:G16"/>
    <mergeCell ref="J16:L16"/>
    <mergeCell ref="B17:D17"/>
    <mergeCell ref="E17:G17"/>
    <mergeCell ref="J17:L17"/>
    <mergeCell ref="B18:D18"/>
    <mergeCell ref="E18:G18"/>
    <mergeCell ref="J18:L18"/>
    <mergeCell ref="B19:D19"/>
    <mergeCell ref="B22:D22"/>
    <mergeCell ref="E22:G22"/>
    <mergeCell ref="J22:L22"/>
    <mergeCell ref="B20:D20"/>
    <mergeCell ref="E20:G20"/>
    <mergeCell ref="J20:L20"/>
    <mergeCell ref="E13:G13"/>
    <mergeCell ref="J13:L13"/>
    <mergeCell ref="E19:G19"/>
    <mergeCell ref="J19:L19"/>
    <mergeCell ref="B15:D15"/>
    <mergeCell ref="E15:G15"/>
    <mergeCell ref="J15:L15"/>
    <mergeCell ref="B8:D8"/>
    <mergeCell ref="E8:G8"/>
    <mergeCell ref="J8:L8"/>
    <mergeCell ref="B14:D14"/>
    <mergeCell ref="E14:G14"/>
    <mergeCell ref="J14:L14"/>
    <mergeCell ref="B9:D9"/>
    <mergeCell ref="E9:G9"/>
    <mergeCell ref="J9:L9"/>
    <mergeCell ref="B11:D11"/>
    <mergeCell ref="E11:G11"/>
    <mergeCell ref="J11:L11"/>
    <mergeCell ref="B12:D12"/>
    <mergeCell ref="E12:G12"/>
    <mergeCell ref="J12:L12"/>
    <mergeCell ref="B13:D13"/>
    <mergeCell ref="J6:O6"/>
    <mergeCell ref="B2:C2"/>
    <mergeCell ref="D2:G2"/>
    <mergeCell ref="D3:G3"/>
    <mergeCell ref="D4:G4"/>
    <mergeCell ref="B5:C5"/>
    <mergeCell ref="D5:G5"/>
    <mergeCell ref="I2:O2"/>
    <mergeCell ref="J3:O3"/>
    <mergeCell ref="J4:O4"/>
    <mergeCell ref="J5:O5"/>
  </mergeCells>
  <conditionalFormatting sqref="I9 I11">
    <cfRule type="cellIs" dxfId="290" priority="58" operator="equal">
      <formula>"H"</formula>
    </cfRule>
    <cfRule type="cellIs" dxfId="289" priority="59" operator="equal">
      <formula>"M"</formula>
    </cfRule>
    <cfRule type="cellIs" dxfId="288" priority="60" operator="equal">
      <formula>"L"</formula>
    </cfRule>
  </conditionalFormatting>
  <conditionalFormatting sqref="I12">
    <cfRule type="cellIs" dxfId="287" priority="55" operator="equal">
      <formula>"H"</formula>
    </cfRule>
    <cfRule type="cellIs" dxfId="286" priority="56" operator="equal">
      <formula>"M"</formula>
    </cfRule>
    <cfRule type="cellIs" dxfId="285" priority="57" operator="equal">
      <formula>"L"</formula>
    </cfRule>
  </conditionalFormatting>
  <conditionalFormatting sqref="I13">
    <cfRule type="cellIs" dxfId="284" priority="52" operator="equal">
      <formula>"H"</formula>
    </cfRule>
    <cfRule type="cellIs" dxfId="283" priority="53" operator="equal">
      <formula>"M"</formula>
    </cfRule>
    <cfRule type="cellIs" dxfId="282" priority="54" operator="equal">
      <formula>"L"</formula>
    </cfRule>
  </conditionalFormatting>
  <conditionalFormatting sqref="I14">
    <cfRule type="cellIs" dxfId="281" priority="49" operator="equal">
      <formula>"H"</formula>
    </cfRule>
    <cfRule type="cellIs" dxfId="280" priority="50" operator="equal">
      <formula>"M"</formula>
    </cfRule>
    <cfRule type="cellIs" dxfId="279" priority="51" operator="equal">
      <formula>"L"</formula>
    </cfRule>
  </conditionalFormatting>
  <conditionalFormatting sqref="I15">
    <cfRule type="cellIs" dxfId="278" priority="46" operator="equal">
      <formula>"H"</formula>
    </cfRule>
    <cfRule type="cellIs" dxfId="277" priority="47" operator="equal">
      <formula>"M"</formula>
    </cfRule>
    <cfRule type="cellIs" dxfId="276" priority="48" operator="equal">
      <formula>"L"</formula>
    </cfRule>
  </conditionalFormatting>
  <conditionalFormatting sqref="I16">
    <cfRule type="cellIs" dxfId="275" priority="43" operator="equal">
      <formula>"H"</formula>
    </cfRule>
    <cfRule type="cellIs" dxfId="274" priority="44" operator="equal">
      <formula>"M"</formula>
    </cfRule>
    <cfRule type="cellIs" dxfId="273" priority="45" operator="equal">
      <formula>"L"</formula>
    </cfRule>
  </conditionalFormatting>
  <conditionalFormatting sqref="I17">
    <cfRule type="cellIs" dxfId="272" priority="40" operator="equal">
      <formula>"H"</formula>
    </cfRule>
    <cfRule type="cellIs" dxfId="271" priority="41" operator="equal">
      <formula>"M"</formula>
    </cfRule>
    <cfRule type="cellIs" dxfId="270" priority="42" operator="equal">
      <formula>"L"</formula>
    </cfRule>
  </conditionalFormatting>
  <conditionalFormatting sqref="I18">
    <cfRule type="cellIs" dxfId="269" priority="37" operator="equal">
      <formula>"H"</formula>
    </cfRule>
    <cfRule type="cellIs" dxfId="268" priority="38" operator="equal">
      <formula>"M"</formula>
    </cfRule>
    <cfRule type="cellIs" dxfId="267" priority="39" operator="equal">
      <formula>"L"</formula>
    </cfRule>
  </conditionalFormatting>
  <conditionalFormatting sqref="I19">
    <cfRule type="cellIs" dxfId="266" priority="34" operator="equal">
      <formula>"H"</formula>
    </cfRule>
    <cfRule type="cellIs" dxfId="265" priority="35" operator="equal">
      <formula>"M"</formula>
    </cfRule>
    <cfRule type="cellIs" dxfId="264" priority="36" operator="equal">
      <formula>"L"</formula>
    </cfRule>
  </conditionalFormatting>
  <conditionalFormatting sqref="I20">
    <cfRule type="cellIs" dxfId="263" priority="31" operator="equal">
      <formula>"H"</formula>
    </cfRule>
    <cfRule type="cellIs" dxfId="262" priority="32" operator="equal">
      <formula>"M"</formula>
    </cfRule>
    <cfRule type="cellIs" dxfId="261" priority="33" operator="equal">
      <formula>"L"</formula>
    </cfRule>
  </conditionalFormatting>
  <conditionalFormatting sqref="I10">
    <cfRule type="cellIs" dxfId="260" priority="22" operator="equal">
      <formula>"H"</formula>
    </cfRule>
    <cfRule type="cellIs" dxfId="259" priority="23" operator="equal">
      <formula>"M"</formula>
    </cfRule>
    <cfRule type="cellIs" dxfId="258" priority="24" operator="equal">
      <formula>"L"</formula>
    </cfRule>
  </conditionalFormatting>
  <conditionalFormatting sqref="I23">
    <cfRule type="cellIs" dxfId="257" priority="13" operator="equal">
      <formula>"H"</formula>
    </cfRule>
    <cfRule type="cellIs" dxfId="256" priority="14" operator="equal">
      <formula>"M"</formula>
    </cfRule>
    <cfRule type="cellIs" dxfId="255" priority="15" operator="equal">
      <formula>"L"</formula>
    </cfRule>
  </conditionalFormatting>
  <conditionalFormatting sqref="I24">
    <cfRule type="cellIs" dxfId="254" priority="10" operator="equal">
      <formula>"H"</formula>
    </cfRule>
    <cfRule type="cellIs" dxfId="253" priority="11" operator="equal">
      <formula>"M"</formula>
    </cfRule>
    <cfRule type="cellIs" dxfId="252" priority="12" operator="equal">
      <formula>"L"</formula>
    </cfRule>
  </conditionalFormatting>
  <conditionalFormatting sqref="I21">
    <cfRule type="cellIs" dxfId="251" priority="7" operator="equal">
      <formula>"H"</formula>
    </cfRule>
    <cfRule type="cellIs" dxfId="250" priority="8" operator="equal">
      <formula>"M"</formula>
    </cfRule>
    <cfRule type="cellIs" dxfId="249" priority="9" operator="equal">
      <formula>"L"</formula>
    </cfRule>
  </conditionalFormatting>
  <conditionalFormatting sqref="I22">
    <cfRule type="cellIs" dxfId="248" priority="4" operator="equal">
      <formula>"H"</formula>
    </cfRule>
    <cfRule type="cellIs" dxfId="247" priority="5" operator="equal">
      <formula>"M"</formula>
    </cfRule>
    <cfRule type="cellIs" dxfId="246" priority="6" operator="equal">
      <formula>"L"</formula>
    </cfRule>
  </conditionalFormatting>
  <conditionalFormatting sqref="H33:J33">
    <cfRule type="containsText" dxfId="245" priority="1" operator="containsText" text="L">
      <formula>NOT(ISERROR(SEARCH("L",H33)))</formula>
    </cfRule>
    <cfRule type="containsText" dxfId="244" priority="2" operator="containsText" text="M">
      <formula>NOT(ISERROR(SEARCH("M",H33)))</formula>
    </cfRule>
    <cfRule type="containsText" dxfId="243" priority="3" operator="containsText" text="H">
      <formula>NOT(ISERROR(SEARCH("H",H33)))</formula>
    </cfRule>
  </conditionalFormatting>
  <dataValidations count="1">
    <dataValidation type="list" allowBlank="1" showInputMessage="1" showErrorMessage="1" sqref="H9:H24" xr:uid="{13DE151D-7B9E-4EA2-B8F3-49AA1DCEC8DE}">
      <formula1>$I$3:$I$6</formula1>
    </dataValidation>
  </dataValidations>
  <printOptions headings="1"/>
  <pageMargins left="0.7" right="0.7" top="0.75" bottom="0.75" header="0.3" footer="0.3"/>
  <pageSetup scale="65" fitToHeight="0" orientation="landscape" r:id="rId1"/>
  <headerFooter>
    <oddFooter>&amp;L&amp;D&amp;CBollinger Motors Confidential
QA-F-2.1.002 : Rev. 00&amp;RSupplier Evaluation Assessment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50E20-7923-4746-91B4-6BBE6AEF4927}">
  <sheetPr>
    <tabColor rgb="FF00B0F0"/>
    <pageSetUpPr fitToPage="1"/>
  </sheetPr>
  <dimension ref="A1:O33"/>
  <sheetViews>
    <sheetView topLeftCell="A19" workbookViewId="0">
      <selection activeCell="E22" sqref="E22:G22"/>
    </sheetView>
  </sheetViews>
  <sheetFormatPr defaultRowHeight="14.4" x14ac:dyDescent="0.3"/>
  <cols>
    <col min="1" max="1" width="9.5546875" customWidth="1"/>
    <col min="2" max="2" width="16.6640625" customWidth="1"/>
    <col min="3" max="3" width="9.44140625" customWidth="1"/>
    <col min="4" max="4" width="5.77734375" customWidth="1"/>
    <col min="7" max="7" width="26.5546875" customWidth="1"/>
    <col min="8" max="8" width="9.109375" customWidth="1"/>
    <col min="9" max="9" width="10.109375" customWidth="1"/>
    <col min="10" max="10" width="11.88671875" customWidth="1"/>
    <col min="11" max="11" width="12.44140625" customWidth="1"/>
    <col min="12" max="12" width="15.21875" customWidth="1"/>
    <col min="13" max="13" width="13" customWidth="1"/>
    <col min="14" max="14" width="12" customWidth="1"/>
    <col min="15" max="15" width="10.88671875" customWidth="1"/>
  </cols>
  <sheetData>
    <row r="1" spans="1:15" ht="15" thickBot="1" x14ac:dyDescent="0.35"/>
    <row r="2" spans="1:15" ht="25.2" customHeight="1" x14ac:dyDescent="0.3">
      <c r="B2" s="165" t="s">
        <v>0</v>
      </c>
      <c r="C2" s="166"/>
      <c r="D2" s="158" t="str">
        <f>('Supplier Information'!E6)</f>
        <v>ABC Corp</v>
      </c>
      <c r="E2" s="159"/>
      <c r="F2" s="159"/>
      <c r="G2" s="160"/>
      <c r="H2" s="5"/>
      <c r="I2" s="169" t="s">
        <v>90</v>
      </c>
      <c r="J2" s="170"/>
      <c r="K2" s="170"/>
      <c r="L2" s="170"/>
      <c r="M2" s="170"/>
      <c r="N2" s="170"/>
      <c r="O2" s="171"/>
    </row>
    <row r="3" spans="1:15" ht="31.2" customHeight="1" x14ac:dyDescent="0.3">
      <c r="B3" s="50"/>
      <c r="C3" s="47" t="s">
        <v>1</v>
      </c>
      <c r="D3" s="129">
        <f>('Supplier Information'!E7)</f>
        <v>123</v>
      </c>
      <c r="E3" s="130"/>
      <c r="F3" s="130"/>
      <c r="G3" s="161"/>
      <c r="H3" s="5"/>
      <c r="I3" s="31">
        <v>1</v>
      </c>
      <c r="J3" s="172" t="s">
        <v>44</v>
      </c>
      <c r="K3" s="173"/>
      <c r="L3" s="173"/>
      <c r="M3" s="173"/>
      <c r="N3" s="173"/>
      <c r="O3" s="174"/>
    </row>
    <row r="4" spans="1:15" ht="27" customHeight="1" x14ac:dyDescent="0.3">
      <c r="B4" s="51"/>
      <c r="C4" s="49" t="s">
        <v>2</v>
      </c>
      <c r="D4" s="129" t="str">
        <f>('Supplier Information'!E8)</f>
        <v>234 E. Linden, Ferndale, MI, 48220</v>
      </c>
      <c r="E4" s="130"/>
      <c r="F4" s="130"/>
      <c r="G4" s="161"/>
      <c r="H4" s="5"/>
      <c r="I4" s="31">
        <v>2</v>
      </c>
      <c r="J4" s="172" t="s">
        <v>107</v>
      </c>
      <c r="K4" s="173"/>
      <c r="L4" s="173"/>
      <c r="M4" s="173"/>
      <c r="N4" s="173"/>
      <c r="O4" s="174"/>
    </row>
    <row r="5" spans="1:15" ht="29.4" customHeight="1" thickBot="1" x14ac:dyDescent="0.35">
      <c r="B5" s="167" t="s">
        <v>3</v>
      </c>
      <c r="C5" s="168"/>
      <c r="D5" s="162">
        <f>('Supplier Information'!E9)</f>
        <v>43843</v>
      </c>
      <c r="E5" s="163"/>
      <c r="F5" s="163"/>
      <c r="G5" s="164"/>
      <c r="H5" s="6"/>
      <c r="I5" s="31">
        <v>3</v>
      </c>
      <c r="J5" s="172" t="s">
        <v>108</v>
      </c>
      <c r="K5" s="173"/>
      <c r="L5" s="173"/>
      <c r="M5" s="173"/>
      <c r="N5" s="173"/>
      <c r="O5" s="174"/>
    </row>
    <row r="6" spans="1:15" ht="14.7" customHeight="1" thickBot="1" x14ac:dyDescent="0.35">
      <c r="I6" s="40" t="s">
        <v>45</v>
      </c>
      <c r="J6" s="199" t="s">
        <v>46</v>
      </c>
      <c r="K6" s="199"/>
      <c r="L6" s="199"/>
      <c r="M6" s="199"/>
      <c r="N6" s="199"/>
      <c r="O6" s="200"/>
    </row>
    <row r="8" spans="1:15" ht="27.6" x14ac:dyDescent="0.3">
      <c r="A8" s="35" t="s">
        <v>65</v>
      </c>
      <c r="B8" s="205" t="s">
        <v>32</v>
      </c>
      <c r="C8" s="210"/>
      <c r="D8" s="210"/>
      <c r="E8" s="185" t="s">
        <v>74</v>
      </c>
      <c r="F8" s="211"/>
      <c r="G8" s="212"/>
      <c r="H8" s="36" t="s">
        <v>33</v>
      </c>
      <c r="I8" s="36" t="s">
        <v>34</v>
      </c>
      <c r="J8" s="207" t="s">
        <v>35</v>
      </c>
      <c r="K8" s="207"/>
      <c r="L8" s="207"/>
      <c r="M8" s="37" t="s">
        <v>38</v>
      </c>
      <c r="N8" s="37" t="s">
        <v>39</v>
      </c>
      <c r="O8" s="36" t="s">
        <v>40</v>
      </c>
    </row>
    <row r="9" spans="1:15" ht="94.2" customHeight="1" x14ac:dyDescent="0.3">
      <c r="A9" s="38">
        <v>1</v>
      </c>
      <c r="B9" s="178" t="s">
        <v>117</v>
      </c>
      <c r="C9" s="178"/>
      <c r="D9" s="178"/>
      <c r="E9" s="201"/>
      <c r="F9" s="201"/>
      <c r="G9" s="201"/>
      <c r="H9" s="63"/>
      <c r="I9" s="7" t="str">
        <f t="shared" ref="I9:I24" si="0">IF(H9=1,"L", IF(H9=2, "M", IF(H9=3, "H", IF(H9="N/A", "",IF(H9="","")))))</f>
        <v/>
      </c>
      <c r="J9" s="201"/>
      <c r="K9" s="201"/>
      <c r="L9" s="201"/>
      <c r="M9" s="64"/>
      <c r="N9" s="64"/>
      <c r="O9" s="64"/>
    </row>
    <row r="10" spans="1:15" ht="135.6" customHeight="1" x14ac:dyDescent="0.3">
      <c r="A10" s="38">
        <v>2</v>
      </c>
      <c r="B10" s="178" t="s">
        <v>70</v>
      </c>
      <c r="C10" s="178"/>
      <c r="D10" s="178"/>
      <c r="E10" s="201"/>
      <c r="F10" s="201"/>
      <c r="G10" s="201"/>
      <c r="H10" s="63"/>
      <c r="I10" s="7" t="str">
        <f t="shared" si="0"/>
        <v/>
      </c>
      <c r="J10" s="201"/>
      <c r="K10" s="201"/>
      <c r="L10" s="201"/>
      <c r="M10" s="64"/>
      <c r="N10" s="64"/>
      <c r="O10" s="64"/>
    </row>
    <row r="11" spans="1:15" ht="82.2" customHeight="1" x14ac:dyDescent="0.3">
      <c r="A11" s="38">
        <v>3</v>
      </c>
      <c r="B11" s="178" t="s">
        <v>118</v>
      </c>
      <c r="C11" s="178"/>
      <c r="D11" s="178"/>
      <c r="E11" s="201"/>
      <c r="F11" s="201"/>
      <c r="G11" s="201"/>
      <c r="H11" s="63"/>
      <c r="I11" s="7" t="str">
        <f t="shared" si="0"/>
        <v/>
      </c>
      <c r="J11" s="201"/>
      <c r="K11" s="201"/>
      <c r="L11" s="201"/>
      <c r="M11" s="64"/>
      <c r="N11" s="64"/>
      <c r="O11" s="64"/>
    </row>
    <row r="12" spans="1:15" ht="135" customHeight="1" x14ac:dyDescent="0.3">
      <c r="A12" s="38">
        <v>4</v>
      </c>
      <c r="B12" s="178" t="s">
        <v>119</v>
      </c>
      <c r="C12" s="178"/>
      <c r="D12" s="178"/>
      <c r="E12" s="201"/>
      <c r="F12" s="201"/>
      <c r="G12" s="201"/>
      <c r="H12" s="63"/>
      <c r="I12" s="7" t="str">
        <f t="shared" si="0"/>
        <v/>
      </c>
      <c r="J12" s="201"/>
      <c r="K12" s="201"/>
      <c r="L12" s="201"/>
      <c r="M12" s="64"/>
      <c r="N12" s="64"/>
      <c r="O12" s="64"/>
    </row>
    <row r="13" spans="1:15" ht="79.2" customHeight="1" x14ac:dyDescent="0.3">
      <c r="A13" s="38">
        <v>5</v>
      </c>
      <c r="B13" s="178" t="s">
        <v>120</v>
      </c>
      <c r="C13" s="178"/>
      <c r="D13" s="178"/>
      <c r="E13" s="201"/>
      <c r="F13" s="201"/>
      <c r="G13" s="201"/>
      <c r="H13" s="63"/>
      <c r="I13" s="7" t="str">
        <f t="shared" si="0"/>
        <v/>
      </c>
      <c r="J13" s="201"/>
      <c r="K13" s="201"/>
      <c r="L13" s="201"/>
      <c r="M13" s="64"/>
      <c r="N13" s="64"/>
      <c r="O13" s="64"/>
    </row>
    <row r="14" spans="1:15" ht="57.6" customHeight="1" x14ac:dyDescent="0.3">
      <c r="A14" s="38">
        <v>6</v>
      </c>
      <c r="B14" s="178" t="s">
        <v>224</v>
      </c>
      <c r="C14" s="178"/>
      <c r="D14" s="178"/>
      <c r="E14" s="201"/>
      <c r="F14" s="201"/>
      <c r="G14" s="201"/>
      <c r="H14" s="63"/>
      <c r="I14" s="7" t="str">
        <f t="shared" si="0"/>
        <v/>
      </c>
      <c r="J14" s="201"/>
      <c r="K14" s="201"/>
      <c r="L14" s="201"/>
      <c r="M14" s="64"/>
      <c r="N14" s="64"/>
      <c r="O14" s="64"/>
    </row>
    <row r="15" spans="1:15" ht="79.2" customHeight="1" x14ac:dyDescent="0.3">
      <c r="A15" s="38">
        <v>7</v>
      </c>
      <c r="B15" s="178" t="s">
        <v>121</v>
      </c>
      <c r="C15" s="178"/>
      <c r="D15" s="178"/>
      <c r="E15" s="201"/>
      <c r="F15" s="201"/>
      <c r="G15" s="201"/>
      <c r="H15" s="63"/>
      <c r="I15" s="7" t="str">
        <f t="shared" si="0"/>
        <v/>
      </c>
      <c r="J15" s="201"/>
      <c r="K15" s="201"/>
      <c r="L15" s="201"/>
      <c r="M15" s="64"/>
      <c r="N15" s="64"/>
      <c r="O15" s="64"/>
    </row>
    <row r="16" spans="1:15" ht="89.4" customHeight="1" x14ac:dyDescent="0.3">
      <c r="A16" s="38">
        <v>8</v>
      </c>
      <c r="B16" s="178" t="s">
        <v>122</v>
      </c>
      <c r="C16" s="178"/>
      <c r="D16" s="178"/>
      <c r="E16" s="201"/>
      <c r="F16" s="201"/>
      <c r="G16" s="201"/>
      <c r="H16" s="63"/>
      <c r="I16" s="7" t="str">
        <f t="shared" si="0"/>
        <v/>
      </c>
      <c r="J16" s="201"/>
      <c r="K16" s="201"/>
      <c r="L16" s="201"/>
      <c r="M16" s="64"/>
      <c r="N16" s="64"/>
      <c r="O16" s="64"/>
    </row>
    <row r="17" spans="1:15" ht="61.2" customHeight="1" x14ac:dyDescent="0.3">
      <c r="A17" s="38">
        <v>9</v>
      </c>
      <c r="B17" s="178" t="s">
        <v>55</v>
      </c>
      <c r="C17" s="178"/>
      <c r="D17" s="178"/>
      <c r="E17" s="201"/>
      <c r="F17" s="201"/>
      <c r="G17" s="201"/>
      <c r="H17" s="63"/>
      <c r="I17" s="7" t="str">
        <f t="shared" si="0"/>
        <v/>
      </c>
      <c r="J17" s="201"/>
      <c r="K17" s="201"/>
      <c r="L17" s="201"/>
      <c r="M17" s="64"/>
      <c r="N17" s="64"/>
      <c r="O17" s="64"/>
    </row>
    <row r="18" spans="1:15" ht="75.599999999999994" customHeight="1" x14ac:dyDescent="0.3">
      <c r="A18" s="38">
        <v>10</v>
      </c>
      <c r="B18" s="178" t="s">
        <v>123</v>
      </c>
      <c r="C18" s="178"/>
      <c r="D18" s="178"/>
      <c r="E18" s="201"/>
      <c r="F18" s="201"/>
      <c r="G18" s="201"/>
      <c r="H18" s="63"/>
      <c r="I18" s="7" t="str">
        <f t="shared" si="0"/>
        <v/>
      </c>
      <c r="J18" s="201"/>
      <c r="K18" s="201"/>
      <c r="L18" s="201"/>
      <c r="M18" s="64"/>
      <c r="N18" s="64"/>
      <c r="O18" s="64"/>
    </row>
    <row r="19" spans="1:15" ht="103.2" customHeight="1" x14ac:dyDescent="0.3">
      <c r="A19" s="38">
        <v>11</v>
      </c>
      <c r="B19" s="178" t="s">
        <v>124</v>
      </c>
      <c r="C19" s="195"/>
      <c r="D19" s="195"/>
      <c r="E19" s="201"/>
      <c r="F19" s="201"/>
      <c r="G19" s="201"/>
      <c r="H19" s="63"/>
      <c r="I19" s="7" t="str">
        <f t="shared" si="0"/>
        <v/>
      </c>
      <c r="J19" s="201"/>
      <c r="K19" s="201"/>
      <c r="L19" s="201"/>
      <c r="M19" s="64"/>
      <c r="N19" s="64"/>
      <c r="O19" s="64"/>
    </row>
    <row r="20" spans="1:15" ht="110.4" customHeight="1" x14ac:dyDescent="0.3">
      <c r="A20" s="38">
        <v>12</v>
      </c>
      <c r="B20" s="178" t="s">
        <v>125</v>
      </c>
      <c r="C20" s="178"/>
      <c r="D20" s="178"/>
      <c r="E20" s="201"/>
      <c r="F20" s="201"/>
      <c r="G20" s="201"/>
      <c r="H20" s="63"/>
      <c r="I20" s="7" t="str">
        <f t="shared" si="0"/>
        <v/>
      </c>
      <c r="J20" s="201"/>
      <c r="K20" s="201"/>
      <c r="L20" s="201"/>
      <c r="M20" s="64"/>
      <c r="N20" s="64"/>
      <c r="O20" s="64"/>
    </row>
    <row r="21" spans="1:15" ht="55.2" customHeight="1" x14ac:dyDescent="0.3">
      <c r="A21" s="38">
        <v>13</v>
      </c>
      <c r="B21" s="178" t="s">
        <v>194</v>
      </c>
      <c r="C21" s="178"/>
      <c r="D21" s="178"/>
      <c r="E21" s="201"/>
      <c r="F21" s="201"/>
      <c r="G21" s="201"/>
      <c r="H21" s="63"/>
      <c r="I21" s="7" t="str">
        <f t="shared" ref="I21:I23" si="1">IF(H21=1,"L", IF(H21=2, "M", IF(H21=3, "H", IF(H21="N/A", "",IF(H21="","")))))</f>
        <v/>
      </c>
      <c r="J21" s="201"/>
      <c r="K21" s="201"/>
      <c r="L21" s="201"/>
      <c r="M21" s="64"/>
      <c r="N21" s="64"/>
      <c r="O21" s="64"/>
    </row>
    <row r="22" spans="1:15" ht="94.8" customHeight="1" x14ac:dyDescent="0.3">
      <c r="A22" s="38">
        <v>14</v>
      </c>
      <c r="B22" s="192" t="s">
        <v>227</v>
      </c>
      <c r="C22" s="193"/>
      <c r="D22" s="194"/>
      <c r="E22" s="179"/>
      <c r="F22" s="180"/>
      <c r="G22" s="181"/>
      <c r="H22" s="63"/>
      <c r="I22" s="7" t="str">
        <f t="shared" ref="I22" si="2">IF(H22=1,"L", IF(H22=2, "M", IF(H22=3, "H", IF(H22="N/A", "",IF(H22="","")))))</f>
        <v/>
      </c>
      <c r="J22" s="179"/>
      <c r="K22" s="180"/>
      <c r="L22" s="181"/>
      <c r="M22" s="64"/>
      <c r="N22" s="64"/>
      <c r="O22" s="64"/>
    </row>
    <row r="23" spans="1:15" ht="93.6" customHeight="1" x14ac:dyDescent="0.3">
      <c r="A23" s="38">
        <v>15</v>
      </c>
      <c r="B23" s="192" t="s">
        <v>178</v>
      </c>
      <c r="C23" s="193"/>
      <c r="D23" s="194"/>
      <c r="E23" s="179"/>
      <c r="F23" s="180"/>
      <c r="G23" s="181"/>
      <c r="H23" s="63"/>
      <c r="I23" s="7" t="str">
        <f t="shared" si="1"/>
        <v/>
      </c>
      <c r="J23" s="179"/>
      <c r="K23" s="180"/>
      <c r="L23" s="181"/>
      <c r="M23" s="64"/>
      <c r="N23" s="64"/>
      <c r="O23" s="64"/>
    </row>
    <row r="24" spans="1:15" ht="106.8" customHeight="1" x14ac:dyDescent="0.3">
      <c r="A24" s="38">
        <v>16</v>
      </c>
      <c r="B24" s="178" t="s">
        <v>195</v>
      </c>
      <c r="C24" s="178"/>
      <c r="D24" s="178"/>
      <c r="E24" s="201"/>
      <c r="F24" s="201"/>
      <c r="G24" s="201"/>
      <c r="H24" s="63"/>
      <c r="I24" s="7" t="str">
        <f t="shared" si="0"/>
        <v/>
      </c>
      <c r="J24" s="201"/>
      <c r="K24" s="201"/>
      <c r="L24" s="201"/>
      <c r="M24" s="64"/>
      <c r="N24" s="64"/>
      <c r="O24" s="64"/>
    </row>
    <row r="25" spans="1:15" x14ac:dyDescent="0.3">
      <c r="A25" s="4"/>
      <c r="B25" s="4"/>
      <c r="C25" s="4"/>
      <c r="D25" s="4"/>
      <c r="E25" s="4"/>
      <c r="F25" s="4"/>
      <c r="G25" s="4"/>
      <c r="H25" s="4"/>
      <c r="I25" s="4"/>
      <c r="J25" s="4"/>
      <c r="K25" s="4"/>
      <c r="L25" s="4"/>
      <c r="M25" s="4"/>
      <c r="N25" s="4"/>
      <c r="O25" s="4"/>
    </row>
    <row r="27" spans="1:15" hidden="1" x14ac:dyDescent="0.3"/>
    <row r="28" spans="1:15" hidden="1" x14ac:dyDescent="0.3">
      <c r="H28" s="53" t="s">
        <v>92</v>
      </c>
      <c r="I28" s="53">
        <f>COUNTIF(I9:I24,"H")</f>
        <v>0</v>
      </c>
    </row>
    <row r="29" spans="1:15" hidden="1" x14ac:dyDescent="0.3">
      <c r="H29" s="53" t="s">
        <v>91</v>
      </c>
      <c r="I29" s="53">
        <f>COUNTIF(I9:I24,"M")</f>
        <v>0</v>
      </c>
    </row>
    <row r="30" spans="1:15" hidden="1" x14ac:dyDescent="0.3">
      <c r="H30" s="53" t="s">
        <v>93</v>
      </c>
      <c r="I30" s="53">
        <f>COUNTIF(I9:I24,"L")</f>
        <v>0</v>
      </c>
    </row>
    <row r="31" spans="1:15" hidden="1" x14ac:dyDescent="0.3">
      <c r="H31" s="53" t="s">
        <v>94</v>
      </c>
      <c r="I31" s="53">
        <f>SUM(I28:I30)</f>
        <v>0</v>
      </c>
    </row>
    <row r="32" spans="1:15" hidden="1" x14ac:dyDescent="0.3">
      <c r="H32" s="53"/>
      <c r="I32" s="53"/>
    </row>
    <row r="33" spans="8:10" ht="31.2" hidden="1" thickTop="1" thickBot="1" x14ac:dyDescent="0.35">
      <c r="H33" s="146" t="str">
        <f>IF(I28&gt;=1,"H",IF(I29&gt;=3,"M","L"))</f>
        <v>L</v>
      </c>
      <c r="I33" s="147"/>
      <c r="J33" s="148"/>
    </row>
  </sheetData>
  <sheetProtection algorithmName="SHA-512" hashValue="pA+5bS4F57u3lQwuQcFxg4jWFxqTh+E60Hn7TUqW1uxuqowUMP0kvA93lPjvdovNlDGZCTmZRa7cbwcjtvMwqw==" saltValue="ovZ/mklhl0oxAavAO1R0UA==" spinCount="100000" sheet="1" objects="1" scenarios="1" selectLockedCells="1"/>
  <mergeCells count="63">
    <mergeCell ref="B22:D22"/>
    <mergeCell ref="E22:G22"/>
    <mergeCell ref="J22:L22"/>
    <mergeCell ref="H33:J33"/>
    <mergeCell ref="B23:D23"/>
    <mergeCell ref="E23:G23"/>
    <mergeCell ref="J23:L23"/>
    <mergeCell ref="B24:D24"/>
    <mergeCell ref="E24:G24"/>
    <mergeCell ref="J24:L24"/>
    <mergeCell ref="E19:G19"/>
    <mergeCell ref="J19:L19"/>
    <mergeCell ref="B20:D20"/>
    <mergeCell ref="E20:G20"/>
    <mergeCell ref="J20:L20"/>
    <mergeCell ref="B21:D21"/>
    <mergeCell ref="E21:G21"/>
    <mergeCell ref="J21:L21"/>
    <mergeCell ref="B15:D15"/>
    <mergeCell ref="E15:G15"/>
    <mergeCell ref="J15:L15"/>
    <mergeCell ref="B16:D16"/>
    <mergeCell ref="E16:G16"/>
    <mergeCell ref="J16:L16"/>
    <mergeCell ref="B17:D17"/>
    <mergeCell ref="E17:G17"/>
    <mergeCell ref="J17:L17"/>
    <mergeCell ref="B18:D18"/>
    <mergeCell ref="E18:G18"/>
    <mergeCell ref="J18:L18"/>
    <mergeCell ref="B19:D19"/>
    <mergeCell ref="B14:D14"/>
    <mergeCell ref="E14:G14"/>
    <mergeCell ref="J14:L14"/>
    <mergeCell ref="B11:D11"/>
    <mergeCell ref="E11:G11"/>
    <mergeCell ref="J11:L11"/>
    <mergeCell ref="B12:D12"/>
    <mergeCell ref="E12:G12"/>
    <mergeCell ref="J12:L12"/>
    <mergeCell ref="B8:D8"/>
    <mergeCell ref="E8:G8"/>
    <mergeCell ref="J8:L8"/>
    <mergeCell ref="B13:D13"/>
    <mergeCell ref="E13:G13"/>
    <mergeCell ref="J13:L13"/>
    <mergeCell ref="B9:D9"/>
    <mergeCell ref="E9:G9"/>
    <mergeCell ref="J9:L9"/>
    <mergeCell ref="B10:D10"/>
    <mergeCell ref="E10:G10"/>
    <mergeCell ref="J10:L10"/>
    <mergeCell ref="J6:O6"/>
    <mergeCell ref="B2:C2"/>
    <mergeCell ref="D2:G2"/>
    <mergeCell ref="D3:G3"/>
    <mergeCell ref="D4:G4"/>
    <mergeCell ref="B5:C5"/>
    <mergeCell ref="D5:G5"/>
    <mergeCell ref="I2:O2"/>
    <mergeCell ref="J3:O3"/>
    <mergeCell ref="J4:O4"/>
    <mergeCell ref="J5:O5"/>
  </mergeCells>
  <conditionalFormatting sqref="I9:I10">
    <cfRule type="cellIs" dxfId="242" priority="46" operator="equal">
      <formula>"H"</formula>
    </cfRule>
    <cfRule type="cellIs" dxfId="241" priority="47" operator="equal">
      <formula>"M"</formula>
    </cfRule>
    <cfRule type="cellIs" dxfId="240" priority="48" operator="equal">
      <formula>"L"</formula>
    </cfRule>
  </conditionalFormatting>
  <conditionalFormatting sqref="I11">
    <cfRule type="cellIs" dxfId="239" priority="43" operator="equal">
      <formula>"H"</formula>
    </cfRule>
    <cfRule type="cellIs" dxfId="238" priority="44" operator="equal">
      <formula>"M"</formula>
    </cfRule>
    <cfRule type="cellIs" dxfId="237" priority="45" operator="equal">
      <formula>"L"</formula>
    </cfRule>
  </conditionalFormatting>
  <conditionalFormatting sqref="I12">
    <cfRule type="cellIs" dxfId="236" priority="40" operator="equal">
      <formula>"H"</formula>
    </cfRule>
    <cfRule type="cellIs" dxfId="235" priority="41" operator="equal">
      <formula>"M"</formula>
    </cfRule>
    <cfRule type="cellIs" dxfId="234" priority="42" operator="equal">
      <formula>"L"</formula>
    </cfRule>
  </conditionalFormatting>
  <conditionalFormatting sqref="I13">
    <cfRule type="cellIs" dxfId="233" priority="37" operator="equal">
      <formula>"H"</formula>
    </cfRule>
    <cfRule type="cellIs" dxfId="232" priority="38" operator="equal">
      <formula>"M"</formula>
    </cfRule>
    <cfRule type="cellIs" dxfId="231" priority="39" operator="equal">
      <formula>"L"</formula>
    </cfRule>
  </conditionalFormatting>
  <conditionalFormatting sqref="I14">
    <cfRule type="cellIs" dxfId="230" priority="34" operator="equal">
      <formula>"H"</formula>
    </cfRule>
    <cfRule type="cellIs" dxfId="229" priority="35" operator="equal">
      <formula>"M"</formula>
    </cfRule>
    <cfRule type="cellIs" dxfId="228" priority="36" operator="equal">
      <formula>"L"</formula>
    </cfRule>
  </conditionalFormatting>
  <conditionalFormatting sqref="I15">
    <cfRule type="cellIs" dxfId="227" priority="31" operator="equal">
      <formula>"H"</formula>
    </cfRule>
    <cfRule type="cellIs" dxfId="226" priority="32" operator="equal">
      <formula>"M"</formula>
    </cfRule>
    <cfRule type="cellIs" dxfId="225" priority="33" operator="equal">
      <formula>"L"</formula>
    </cfRule>
  </conditionalFormatting>
  <conditionalFormatting sqref="I16">
    <cfRule type="cellIs" dxfId="224" priority="28" operator="equal">
      <formula>"H"</formula>
    </cfRule>
    <cfRule type="cellIs" dxfId="223" priority="29" operator="equal">
      <formula>"M"</formula>
    </cfRule>
    <cfRule type="cellIs" dxfId="222" priority="30" operator="equal">
      <formula>"L"</formula>
    </cfRule>
  </conditionalFormatting>
  <conditionalFormatting sqref="I17">
    <cfRule type="cellIs" dxfId="221" priority="25" operator="equal">
      <formula>"H"</formula>
    </cfRule>
    <cfRule type="cellIs" dxfId="220" priority="26" operator="equal">
      <formula>"M"</formula>
    </cfRule>
    <cfRule type="cellIs" dxfId="219" priority="27" operator="equal">
      <formula>"L"</formula>
    </cfRule>
  </conditionalFormatting>
  <conditionalFormatting sqref="I18">
    <cfRule type="cellIs" dxfId="218" priority="22" operator="equal">
      <formula>"H"</formula>
    </cfRule>
    <cfRule type="cellIs" dxfId="217" priority="23" operator="equal">
      <formula>"M"</formula>
    </cfRule>
    <cfRule type="cellIs" dxfId="216" priority="24" operator="equal">
      <formula>"L"</formula>
    </cfRule>
  </conditionalFormatting>
  <conditionalFormatting sqref="I19">
    <cfRule type="cellIs" dxfId="215" priority="19" operator="equal">
      <formula>"H"</formula>
    </cfRule>
    <cfRule type="cellIs" dxfId="214" priority="20" operator="equal">
      <formula>"M"</formula>
    </cfRule>
    <cfRule type="cellIs" dxfId="213" priority="21" operator="equal">
      <formula>"L"</formula>
    </cfRule>
  </conditionalFormatting>
  <conditionalFormatting sqref="I20">
    <cfRule type="cellIs" dxfId="212" priority="16" operator="equal">
      <formula>"H"</formula>
    </cfRule>
    <cfRule type="cellIs" dxfId="211" priority="17" operator="equal">
      <formula>"M"</formula>
    </cfRule>
    <cfRule type="cellIs" dxfId="210" priority="18" operator="equal">
      <formula>"L"</formula>
    </cfRule>
  </conditionalFormatting>
  <conditionalFormatting sqref="I24">
    <cfRule type="cellIs" dxfId="209" priority="13" operator="equal">
      <formula>"H"</formula>
    </cfRule>
    <cfRule type="cellIs" dxfId="208" priority="14" operator="equal">
      <formula>"M"</formula>
    </cfRule>
    <cfRule type="cellIs" dxfId="207" priority="15" operator="equal">
      <formula>"L"</formula>
    </cfRule>
  </conditionalFormatting>
  <conditionalFormatting sqref="I21">
    <cfRule type="cellIs" dxfId="206" priority="10" operator="equal">
      <formula>"H"</formula>
    </cfRule>
    <cfRule type="cellIs" dxfId="205" priority="11" operator="equal">
      <formula>"M"</formula>
    </cfRule>
    <cfRule type="cellIs" dxfId="204" priority="12" operator="equal">
      <formula>"L"</formula>
    </cfRule>
  </conditionalFormatting>
  <conditionalFormatting sqref="I23">
    <cfRule type="cellIs" dxfId="203" priority="7" operator="equal">
      <formula>"H"</formula>
    </cfRule>
    <cfRule type="cellIs" dxfId="202" priority="8" operator="equal">
      <formula>"M"</formula>
    </cfRule>
    <cfRule type="cellIs" dxfId="201" priority="9" operator="equal">
      <formula>"L"</formula>
    </cfRule>
  </conditionalFormatting>
  <conditionalFormatting sqref="H33:J33">
    <cfRule type="containsText" dxfId="200" priority="4" operator="containsText" text="L">
      <formula>NOT(ISERROR(SEARCH("L",H33)))</formula>
    </cfRule>
    <cfRule type="containsText" dxfId="199" priority="5" operator="containsText" text="M">
      <formula>NOT(ISERROR(SEARCH("M",H33)))</formula>
    </cfRule>
    <cfRule type="containsText" dxfId="198" priority="6" operator="containsText" text="H">
      <formula>NOT(ISERROR(SEARCH("H",H33)))</formula>
    </cfRule>
  </conditionalFormatting>
  <conditionalFormatting sqref="I22">
    <cfRule type="cellIs" dxfId="197" priority="1" operator="equal">
      <formula>"H"</formula>
    </cfRule>
    <cfRule type="cellIs" dxfId="196" priority="2" operator="equal">
      <formula>"M"</formula>
    </cfRule>
    <cfRule type="cellIs" dxfId="195" priority="3" operator="equal">
      <formula>"L"</formula>
    </cfRule>
  </conditionalFormatting>
  <dataValidations count="1">
    <dataValidation type="list" allowBlank="1" showInputMessage="1" showErrorMessage="1" sqref="H9:H24" xr:uid="{2AFCD50F-CB86-4098-AD4E-D67D90044A2C}">
      <formula1>$I$3:$I$6</formula1>
    </dataValidation>
  </dataValidations>
  <printOptions headings="1"/>
  <pageMargins left="0.7" right="0.7" top="0.75" bottom="0.75" header="0.3" footer="0.3"/>
  <pageSetup scale="66" fitToHeight="0" orientation="landscape" r:id="rId1"/>
  <headerFooter>
    <oddFooter>&amp;L&amp;D&amp;CBollinger Motors Confidential
QA-F-2.1.002 : Rev. 00&amp;RSupplier Evaluation Assessment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3FA2-EBBE-478A-BC9B-4ED9EBA96B7B}">
  <sheetPr>
    <tabColor rgb="FF00B0F0"/>
    <pageSetUpPr fitToPage="1"/>
  </sheetPr>
  <dimension ref="A1:O59"/>
  <sheetViews>
    <sheetView topLeftCell="A35" workbookViewId="0">
      <selection activeCell="E50" sqref="E50:G50"/>
    </sheetView>
  </sheetViews>
  <sheetFormatPr defaultRowHeight="14.4" x14ac:dyDescent="0.3"/>
  <cols>
    <col min="1" max="1" width="9.5546875" customWidth="1"/>
    <col min="2" max="2" width="16.6640625" customWidth="1"/>
    <col min="3" max="3" width="9.44140625" customWidth="1"/>
    <col min="4" max="4" width="6.77734375" customWidth="1"/>
    <col min="7" max="7" width="27.6640625" customWidth="1"/>
    <col min="8" max="8" width="9.44140625" customWidth="1"/>
    <col min="9" max="9" width="9.5546875" customWidth="1"/>
    <col min="10" max="10" width="11.88671875" customWidth="1"/>
    <col min="11" max="11" width="12.44140625" customWidth="1"/>
    <col min="12" max="12" width="15.21875" customWidth="1"/>
    <col min="13" max="13" width="13" customWidth="1"/>
    <col min="14" max="14" width="12" customWidth="1"/>
    <col min="15" max="15" width="10.88671875" customWidth="1"/>
  </cols>
  <sheetData>
    <row r="1" spans="1:15" ht="15" thickBot="1" x14ac:dyDescent="0.35">
      <c r="A1" s="2"/>
      <c r="B1" s="2"/>
      <c r="C1" s="2"/>
      <c r="D1" s="2"/>
      <c r="E1" s="2"/>
      <c r="F1" s="2"/>
      <c r="G1" s="2"/>
      <c r="H1" s="2"/>
      <c r="I1" s="2"/>
      <c r="J1" s="2"/>
      <c r="K1" s="2"/>
      <c r="L1" s="2"/>
      <c r="M1" s="2"/>
      <c r="N1" s="2"/>
      <c r="O1" s="2"/>
    </row>
    <row r="2" spans="1:15" ht="25.2" customHeight="1" x14ac:dyDescent="0.3">
      <c r="A2" s="2"/>
      <c r="B2" s="165" t="s">
        <v>0</v>
      </c>
      <c r="C2" s="166"/>
      <c r="D2" s="215" t="str">
        <f>('Supplier Information'!E6)</f>
        <v>ABC Corp</v>
      </c>
      <c r="E2" s="216"/>
      <c r="F2" s="216"/>
      <c r="G2" s="217"/>
      <c r="H2" s="32"/>
      <c r="I2" s="169" t="s">
        <v>90</v>
      </c>
      <c r="J2" s="170"/>
      <c r="K2" s="170"/>
      <c r="L2" s="170"/>
      <c r="M2" s="170"/>
      <c r="N2" s="170"/>
      <c r="O2" s="171"/>
    </row>
    <row r="3" spans="1:15" ht="31.2" customHeight="1" x14ac:dyDescent="0.3">
      <c r="A3" s="2"/>
      <c r="B3" s="50"/>
      <c r="C3" s="47" t="s">
        <v>1</v>
      </c>
      <c r="D3" s="131">
        <f>('Supplier Information'!E7)</f>
        <v>123</v>
      </c>
      <c r="E3" s="218"/>
      <c r="F3" s="218"/>
      <c r="G3" s="219"/>
      <c r="H3" s="32"/>
      <c r="I3" s="31">
        <v>1</v>
      </c>
      <c r="J3" s="172" t="s">
        <v>44</v>
      </c>
      <c r="K3" s="173"/>
      <c r="L3" s="173"/>
      <c r="M3" s="173"/>
      <c r="N3" s="173"/>
      <c r="O3" s="174"/>
    </row>
    <row r="4" spans="1:15" ht="27" customHeight="1" x14ac:dyDescent="0.3">
      <c r="A4" s="2"/>
      <c r="B4" s="51"/>
      <c r="C4" s="49" t="s">
        <v>2</v>
      </c>
      <c r="D4" s="131" t="str">
        <f>('Supplier Information'!E8)</f>
        <v>234 E. Linden, Ferndale, MI, 48220</v>
      </c>
      <c r="E4" s="218"/>
      <c r="F4" s="218"/>
      <c r="G4" s="219"/>
      <c r="H4" s="32"/>
      <c r="I4" s="31">
        <v>2</v>
      </c>
      <c r="J4" s="172" t="s">
        <v>107</v>
      </c>
      <c r="K4" s="173"/>
      <c r="L4" s="173"/>
      <c r="M4" s="173"/>
      <c r="N4" s="173"/>
      <c r="O4" s="174"/>
    </row>
    <row r="5" spans="1:15" ht="29.4" customHeight="1" thickBot="1" x14ac:dyDescent="0.35">
      <c r="A5" s="2"/>
      <c r="B5" s="167" t="s">
        <v>3</v>
      </c>
      <c r="C5" s="168"/>
      <c r="D5" s="220">
        <f>('Supplier Information'!E9)</f>
        <v>43843</v>
      </c>
      <c r="E5" s="221"/>
      <c r="F5" s="221"/>
      <c r="G5" s="222"/>
      <c r="H5" s="33"/>
      <c r="I5" s="31">
        <v>3</v>
      </c>
      <c r="J5" s="172" t="s">
        <v>108</v>
      </c>
      <c r="K5" s="173"/>
      <c r="L5" s="173"/>
      <c r="M5" s="173"/>
      <c r="N5" s="173"/>
      <c r="O5" s="174"/>
    </row>
    <row r="6" spans="1:15" ht="14.7" customHeight="1" thickBot="1" x14ac:dyDescent="0.35">
      <c r="A6" s="2"/>
      <c r="B6" s="2"/>
      <c r="C6" s="2"/>
      <c r="D6" s="2"/>
      <c r="E6" s="2"/>
      <c r="F6" s="2"/>
      <c r="G6" s="2"/>
      <c r="H6" s="2"/>
      <c r="I6" s="40" t="s">
        <v>45</v>
      </c>
      <c r="J6" s="199" t="s">
        <v>46</v>
      </c>
      <c r="K6" s="199"/>
      <c r="L6" s="199"/>
      <c r="M6" s="199"/>
      <c r="N6" s="199"/>
      <c r="O6" s="200"/>
    </row>
    <row r="7" spans="1:15" x14ac:dyDescent="0.3">
      <c r="A7" s="2"/>
      <c r="B7" s="2"/>
      <c r="C7" s="2"/>
      <c r="D7" s="2"/>
      <c r="E7" s="2"/>
      <c r="F7" s="2"/>
      <c r="G7" s="2"/>
      <c r="H7" s="2"/>
      <c r="I7" s="2"/>
      <c r="J7" s="2"/>
      <c r="K7" s="2"/>
      <c r="L7" s="2"/>
      <c r="M7" s="2"/>
      <c r="N7" s="2"/>
      <c r="O7" s="2"/>
    </row>
    <row r="8" spans="1:15" ht="27.6" x14ac:dyDescent="0.3">
      <c r="A8" s="35" t="s">
        <v>65</v>
      </c>
      <c r="B8" s="205" t="s">
        <v>32</v>
      </c>
      <c r="C8" s="206"/>
      <c r="D8" s="206"/>
      <c r="E8" s="185" t="s">
        <v>74</v>
      </c>
      <c r="F8" s="186"/>
      <c r="G8" s="187"/>
      <c r="H8" s="36" t="s">
        <v>33</v>
      </c>
      <c r="I8" s="36" t="s">
        <v>34</v>
      </c>
      <c r="J8" s="207" t="s">
        <v>35</v>
      </c>
      <c r="K8" s="207"/>
      <c r="L8" s="207"/>
      <c r="M8" s="37" t="s">
        <v>38</v>
      </c>
      <c r="N8" s="37" t="s">
        <v>39</v>
      </c>
      <c r="O8" s="36" t="s">
        <v>40</v>
      </c>
    </row>
    <row r="9" spans="1:15" ht="74.400000000000006" customHeight="1" x14ac:dyDescent="0.3">
      <c r="A9" s="38">
        <v>1</v>
      </c>
      <c r="B9" s="178" t="s">
        <v>57</v>
      </c>
      <c r="C9" s="178"/>
      <c r="D9" s="178"/>
      <c r="E9" s="201"/>
      <c r="F9" s="201"/>
      <c r="G9" s="201"/>
      <c r="H9" s="63"/>
      <c r="I9" s="7" t="str">
        <f t="shared" ref="I9:I47" si="0">IF(H9=1,"L", IF(H9=2, "M", IF(H9=3, "H", IF(H9="N/A", "",IF(H9="","")))))</f>
        <v/>
      </c>
      <c r="J9" s="201"/>
      <c r="K9" s="201"/>
      <c r="L9" s="201"/>
      <c r="M9" s="64"/>
      <c r="N9" s="64"/>
      <c r="O9" s="64"/>
    </row>
    <row r="10" spans="1:15" ht="64.8" customHeight="1" x14ac:dyDescent="0.3">
      <c r="A10" s="38">
        <v>2</v>
      </c>
      <c r="B10" s="178" t="s">
        <v>56</v>
      </c>
      <c r="C10" s="178"/>
      <c r="D10" s="178"/>
      <c r="E10" s="201"/>
      <c r="F10" s="201"/>
      <c r="G10" s="201"/>
      <c r="H10" s="63"/>
      <c r="I10" s="7" t="str">
        <f t="shared" si="0"/>
        <v/>
      </c>
      <c r="J10" s="201"/>
      <c r="K10" s="201"/>
      <c r="L10" s="201"/>
      <c r="M10" s="64"/>
      <c r="N10" s="64"/>
      <c r="O10" s="64"/>
    </row>
    <row r="11" spans="1:15" ht="85.2" customHeight="1" x14ac:dyDescent="0.3">
      <c r="A11" s="38">
        <v>3</v>
      </c>
      <c r="B11" s="178" t="s">
        <v>130</v>
      </c>
      <c r="C11" s="178"/>
      <c r="D11" s="178"/>
      <c r="E11" s="201"/>
      <c r="F11" s="201"/>
      <c r="G11" s="201"/>
      <c r="H11" s="63"/>
      <c r="I11" s="7" t="str">
        <f t="shared" si="0"/>
        <v/>
      </c>
      <c r="J11" s="201"/>
      <c r="K11" s="201"/>
      <c r="L11" s="201"/>
      <c r="M11" s="64"/>
      <c r="N11" s="64"/>
      <c r="O11" s="64"/>
    </row>
    <row r="12" spans="1:15" ht="142.19999999999999" customHeight="1" x14ac:dyDescent="0.3">
      <c r="A12" s="38">
        <v>4</v>
      </c>
      <c r="B12" s="192" t="s">
        <v>131</v>
      </c>
      <c r="C12" s="193"/>
      <c r="D12" s="194"/>
      <c r="E12" s="201"/>
      <c r="F12" s="201"/>
      <c r="G12" s="201"/>
      <c r="H12" s="63"/>
      <c r="I12" s="7" t="str">
        <f t="shared" si="0"/>
        <v/>
      </c>
      <c r="J12" s="201"/>
      <c r="K12" s="201"/>
      <c r="L12" s="201"/>
      <c r="M12" s="64"/>
      <c r="N12" s="64"/>
      <c r="O12" s="64"/>
    </row>
    <row r="13" spans="1:15" ht="142.80000000000001" customHeight="1" x14ac:dyDescent="0.3">
      <c r="A13" s="38">
        <v>5</v>
      </c>
      <c r="B13" s="192" t="s">
        <v>132</v>
      </c>
      <c r="C13" s="193"/>
      <c r="D13" s="194"/>
      <c r="E13" s="201"/>
      <c r="F13" s="201"/>
      <c r="G13" s="201"/>
      <c r="H13" s="63"/>
      <c r="I13" s="7" t="str">
        <f t="shared" si="0"/>
        <v/>
      </c>
      <c r="J13" s="201"/>
      <c r="K13" s="201"/>
      <c r="L13" s="201"/>
      <c r="M13" s="64"/>
      <c r="N13" s="64"/>
      <c r="O13" s="64"/>
    </row>
    <row r="14" spans="1:15" ht="77.400000000000006" customHeight="1" x14ac:dyDescent="0.3">
      <c r="A14" s="38">
        <v>6</v>
      </c>
      <c r="B14" s="178" t="s">
        <v>133</v>
      </c>
      <c r="C14" s="178"/>
      <c r="D14" s="178"/>
      <c r="E14" s="201"/>
      <c r="F14" s="201"/>
      <c r="G14" s="201"/>
      <c r="H14" s="63"/>
      <c r="I14" s="7" t="str">
        <f t="shared" si="0"/>
        <v/>
      </c>
      <c r="J14" s="201"/>
      <c r="K14" s="201"/>
      <c r="L14" s="201"/>
      <c r="M14" s="64"/>
      <c r="N14" s="64"/>
      <c r="O14" s="64"/>
    </row>
    <row r="15" spans="1:15" ht="63" customHeight="1" x14ac:dyDescent="0.3">
      <c r="A15" s="38">
        <v>7</v>
      </c>
      <c r="B15" s="178" t="s">
        <v>58</v>
      </c>
      <c r="C15" s="178"/>
      <c r="D15" s="178"/>
      <c r="E15" s="201"/>
      <c r="F15" s="201"/>
      <c r="G15" s="201"/>
      <c r="H15" s="63"/>
      <c r="I15" s="7" t="str">
        <f t="shared" si="0"/>
        <v/>
      </c>
      <c r="J15" s="201"/>
      <c r="K15" s="201"/>
      <c r="L15" s="201"/>
      <c r="M15" s="64"/>
      <c r="N15" s="64"/>
      <c r="O15" s="64"/>
    </row>
    <row r="16" spans="1:15" ht="75.599999999999994" customHeight="1" x14ac:dyDescent="0.3">
      <c r="A16" s="38">
        <v>8</v>
      </c>
      <c r="B16" s="178" t="s">
        <v>134</v>
      </c>
      <c r="C16" s="178"/>
      <c r="D16" s="178"/>
      <c r="E16" s="201"/>
      <c r="F16" s="201"/>
      <c r="G16" s="201"/>
      <c r="H16" s="63"/>
      <c r="I16" s="7" t="str">
        <f t="shared" si="0"/>
        <v/>
      </c>
      <c r="J16" s="201"/>
      <c r="K16" s="201"/>
      <c r="L16" s="201"/>
      <c r="M16" s="64"/>
      <c r="N16" s="64"/>
      <c r="O16" s="64"/>
    </row>
    <row r="17" spans="1:15" ht="61.2" customHeight="1" x14ac:dyDescent="0.3">
      <c r="A17" s="38">
        <v>9</v>
      </c>
      <c r="B17" s="178" t="s">
        <v>135</v>
      </c>
      <c r="C17" s="178"/>
      <c r="D17" s="178"/>
      <c r="E17" s="201"/>
      <c r="F17" s="201"/>
      <c r="G17" s="201"/>
      <c r="H17" s="63"/>
      <c r="I17" s="7" t="str">
        <f t="shared" si="0"/>
        <v/>
      </c>
      <c r="J17" s="201"/>
      <c r="K17" s="201"/>
      <c r="L17" s="201"/>
      <c r="M17" s="64"/>
      <c r="N17" s="64"/>
      <c r="O17" s="64"/>
    </row>
    <row r="18" spans="1:15" ht="76.8" customHeight="1" x14ac:dyDescent="0.3">
      <c r="A18" s="38">
        <v>10</v>
      </c>
      <c r="B18" s="178" t="s">
        <v>136</v>
      </c>
      <c r="C18" s="178"/>
      <c r="D18" s="178"/>
      <c r="E18" s="201"/>
      <c r="F18" s="201"/>
      <c r="G18" s="201"/>
      <c r="H18" s="63"/>
      <c r="I18" s="7" t="str">
        <f t="shared" si="0"/>
        <v/>
      </c>
      <c r="J18" s="201"/>
      <c r="K18" s="201"/>
      <c r="L18" s="201"/>
      <c r="M18" s="64"/>
      <c r="N18" s="64"/>
      <c r="O18" s="64"/>
    </row>
    <row r="19" spans="1:15" ht="122.4" customHeight="1" x14ac:dyDescent="0.3">
      <c r="A19" s="38">
        <v>11</v>
      </c>
      <c r="B19" s="178" t="s">
        <v>137</v>
      </c>
      <c r="C19" s="195"/>
      <c r="D19" s="195"/>
      <c r="E19" s="201"/>
      <c r="F19" s="201"/>
      <c r="G19" s="201"/>
      <c r="H19" s="63"/>
      <c r="I19" s="7" t="str">
        <f t="shared" si="0"/>
        <v/>
      </c>
      <c r="J19" s="201"/>
      <c r="K19" s="201"/>
      <c r="L19" s="201"/>
      <c r="M19" s="64"/>
      <c r="N19" s="64"/>
      <c r="O19" s="64"/>
    </row>
    <row r="20" spans="1:15" ht="76.2" customHeight="1" x14ac:dyDescent="0.3">
      <c r="A20" s="38">
        <v>12</v>
      </c>
      <c r="B20" s="178" t="s">
        <v>138</v>
      </c>
      <c r="C20" s="178"/>
      <c r="D20" s="178"/>
      <c r="E20" s="201"/>
      <c r="F20" s="201"/>
      <c r="G20" s="201"/>
      <c r="H20" s="63"/>
      <c r="I20" s="7" t="str">
        <f t="shared" si="0"/>
        <v/>
      </c>
      <c r="J20" s="201"/>
      <c r="K20" s="201"/>
      <c r="L20" s="201"/>
      <c r="M20" s="64"/>
      <c r="N20" s="64"/>
      <c r="O20" s="64"/>
    </row>
    <row r="21" spans="1:15" ht="106.8" customHeight="1" x14ac:dyDescent="0.3">
      <c r="A21" s="38">
        <v>13</v>
      </c>
      <c r="B21" s="178" t="s">
        <v>139</v>
      </c>
      <c r="C21" s="178"/>
      <c r="D21" s="178"/>
      <c r="E21" s="201"/>
      <c r="F21" s="201"/>
      <c r="G21" s="201"/>
      <c r="H21" s="63"/>
      <c r="I21" s="7" t="str">
        <f t="shared" si="0"/>
        <v/>
      </c>
      <c r="J21" s="201"/>
      <c r="K21" s="201"/>
      <c r="L21" s="201"/>
      <c r="M21" s="64"/>
      <c r="N21" s="64"/>
      <c r="O21" s="64"/>
    </row>
    <row r="22" spans="1:15" ht="70.2" customHeight="1" x14ac:dyDescent="0.3">
      <c r="A22" s="38">
        <v>14</v>
      </c>
      <c r="B22" s="178" t="s">
        <v>141</v>
      </c>
      <c r="C22" s="178"/>
      <c r="D22" s="178"/>
      <c r="E22" s="201"/>
      <c r="F22" s="201"/>
      <c r="G22" s="201"/>
      <c r="H22" s="63"/>
      <c r="I22" s="7" t="str">
        <f t="shared" ref="I22:I23" si="1">IF(H22=1,"L", IF(H22=2, "M", IF(H22=3, "H", IF(H22="N/A", "",IF(H22="","")))))</f>
        <v/>
      </c>
      <c r="J22" s="201"/>
      <c r="K22" s="201"/>
      <c r="L22" s="201"/>
      <c r="M22" s="64"/>
      <c r="N22" s="64"/>
      <c r="O22" s="64"/>
    </row>
    <row r="23" spans="1:15" ht="87.6" customHeight="1" x14ac:dyDescent="0.3">
      <c r="A23" s="38">
        <v>15</v>
      </c>
      <c r="B23" s="178" t="s">
        <v>140</v>
      </c>
      <c r="C23" s="178"/>
      <c r="D23" s="178"/>
      <c r="E23" s="201"/>
      <c r="F23" s="201"/>
      <c r="G23" s="201"/>
      <c r="H23" s="63"/>
      <c r="I23" s="7" t="str">
        <f t="shared" si="1"/>
        <v/>
      </c>
      <c r="J23" s="201"/>
      <c r="K23" s="201"/>
      <c r="L23" s="201"/>
      <c r="M23" s="64"/>
      <c r="N23" s="64"/>
      <c r="O23" s="64"/>
    </row>
    <row r="24" spans="1:15" ht="117.6" customHeight="1" x14ac:dyDescent="0.3">
      <c r="A24" s="38">
        <v>16</v>
      </c>
      <c r="B24" s="178" t="s">
        <v>142</v>
      </c>
      <c r="C24" s="178"/>
      <c r="D24" s="178"/>
      <c r="E24" s="201"/>
      <c r="F24" s="201"/>
      <c r="G24" s="201"/>
      <c r="H24" s="63"/>
      <c r="I24" s="7" t="str">
        <f t="shared" ref="I24:I41" si="2">IF(H24=1,"L", IF(H24=2, "M", IF(H24=3, "H", IF(H24="N/A", "",IF(H24="","")))))</f>
        <v/>
      </c>
      <c r="J24" s="201"/>
      <c r="K24" s="201"/>
      <c r="L24" s="201"/>
      <c r="M24" s="64"/>
      <c r="N24" s="64"/>
      <c r="O24" s="64"/>
    </row>
    <row r="25" spans="1:15" ht="72.599999999999994" customHeight="1" x14ac:dyDescent="0.3">
      <c r="A25" s="38">
        <v>17</v>
      </c>
      <c r="B25" s="178" t="s">
        <v>143</v>
      </c>
      <c r="C25" s="178"/>
      <c r="D25" s="178"/>
      <c r="E25" s="201"/>
      <c r="F25" s="201"/>
      <c r="G25" s="201"/>
      <c r="H25" s="63"/>
      <c r="I25" s="7" t="str">
        <f t="shared" si="2"/>
        <v/>
      </c>
      <c r="J25" s="201"/>
      <c r="K25" s="201"/>
      <c r="L25" s="201"/>
      <c r="M25" s="64"/>
      <c r="N25" s="64"/>
      <c r="O25" s="64"/>
    </row>
    <row r="26" spans="1:15" ht="124.8" customHeight="1" x14ac:dyDescent="0.3">
      <c r="A26" s="38">
        <v>18</v>
      </c>
      <c r="B26" s="178" t="s">
        <v>144</v>
      </c>
      <c r="C26" s="178"/>
      <c r="D26" s="178"/>
      <c r="E26" s="201"/>
      <c r="F26" s="201"/>
      <c r="G26" s="201"/>
      <c r="H26" s="63"/>
      <c r="I26" s="7" t="str">
        <f t="shared" si="2"/>
        <v/>
      </c>
      <c r="J26" s="201"/>
      <c r="K26" s="201"/>
      <c r="L26" s="201"/>
      <c r="M26" s="64"/>
      <c r="N26" s="64"/>
      <c r="O26" s="64"/>
    </row>
    <row r="27" spans="1:15" ht="106.2" customHeight="1" x14ac:dyDescent="0.3">
      <c r="A27" s="38">
        <v>19</v>
      </c>
      <c r="B27" s="178" t="s">
        <v>145</v>
      </c>
      <c r="C27" s="178"/>
      <c r="D27" s="178"/>
      <c r="E27" s="201"/>
      <c r="F27" s="201"/>
      <c r="G27" s="201"/>
      <c r="H27" s="63"/>
      <c r="I27" s="7" t="str">
        <f t="shared" si="2"/>
        <v/>
      </c>
      <c r="J27" s="201"/>
      <c r="K27" s="201"/>
      <c r="L27" s="201"/>
      <c r="M27" s="64"/>
      <c r="N27" s="64"/>
      <c r="O27" s="64"/>
    </row>
    <row r="28" spans="1:15" ht="99.6" customHeight="1" x14ac:dyDescent="0.3">
      <c r="A28" s="38">
        <v>20</v>
      </c>
      <c r="B28" s="178" t="s">
        <v>146</v>
      </c>
      <c r="C28" s="178"/>
      <c r="D28" s="178"/>
      <c r="E28" s="201"/>
      <c r="F28" s="201"/>
      <c r="G28" s="201"/>
      <c r="H28" s="63"/>
      <c r="I28" s="7" t="str">
        <f t="shared" ref="I28:I37" si="3">IF(H28=1,"L", IF(H28=2, "M", IF(H28=3, "H", IF(H28="N/A", "",IF(H28="","")))))</f>
        <v/>
      </c>
      <c r="J28" s="201"/>
      <c r="K28" s="201"/>
      <c r="L28" s="201"/>
      <c r="M28" s="64"/>
      <c r="N28" s="64"/>
      <c r="O28" s="64"/>
    </row>
    <row r="29" spans="1:15" ht="101.4" customHeight="1" x14ac:dyDescent="0.3">
      <c r="A29" s="38">
        <v>21</v>
      </c>
      <c r="B29" s="178" t="s">
        <v>147</v>
      </c>
      <c r="C29" s="178"/>
      <c r="D29" s="178"/>
      <c r="E29" s="201"/>
      <c r="F29" s="201"/>
      <c r="G29" s="201"/>
      <c r="H29" s="63"/>
      <c r="I29" s="7" t="str">
        <f t="shared" si="3"/>
        <v/>
      </c>
      <c r="J29" s="201"/>
      <c r="K29" s="201"/>
      <c r="L29" s="201"/>
      <c r="M29" s="64"/>
      <c r="N29" s="64"/>
      <c r="O29" s="64"/>
    </row>
    <row r="30" spans="1:15" ht="89.4" customHeight="1" x14ac:dyDescent="0.3">
      <c r="A30" s="38">
        <v>22</v>
      </c>
      <c r="B30" s="178" t="s">
        <v>148</v>
      </c>
      <c r="C30" s="178"/>
      <c r="D30" s="178"/>
      <c r="E30" s="201"/>
      <c r="F30" s="201"/>
      <c r="G30" s="201"/>
      <c r="H30" s="63"/>
      <c r="I30" s="7" t="str">
        <f t="shared" si="3"/>
        <v/>
      </c>
      <c r="J30" s="201"/>
      <c r="K30" s="201"/>
      <c r="L30" s="201"/>
      <c r="M30" s="64"/>
      <c r="N30" s="64"/>
      <c r="O30" s="64"/>
    </row>
    <row r="31" spans="1:15" ht="76.8" customHeight="1" x14ac:dyDescent="0.3">
      <c r="A31" s="38">
        <v>23</v>
      </c>
      <c r="B31" s="178" t="s">
        <v>149</v>
      </c>
      <c r="C31" s="178"/>
      <c r="D31" s="178"/>
      <c r="E31" s="201"/>
      <c r="F31" s="201"/>
      <c r="G31" s="201"/>
      <c r="H31" s="63"/>
      <c r="I31" s="7" t="str">
        <f t="shared" ref="I31" si="4">IF(H31=1,"L", IF(H31=2, "M", IF(H31=3, "H", IF(H31="N/A", "",IF(H31="","")))))</f>
        <v/>
      </c>
      <c r="J31" s="201"/>
      <c r="K31" s="201"/>
      <c r="L31" s="201"/>
      <c r="M31" s="64"/>
      <c r="N31" s="64"/>
      <c r="O31" s="64"/>
    </row>
    <row r="32" spans="1:15" ht="122.4" customHeight="1" x14ac:dyDescent="0.3">
      <c r="A32" s="38">
        <v>23</v>
      </c>
      <c r="B32" s="178" t="s">
        <v>150</v>
      </c>
      <c r="C32" s="178"/>
      <c r="D32" s="178"/>
      <c r="E32" s="201"/>
      <c r="F32" s="201"/>
      <c r="G32" s="201"/>
      <c r="H32" s="63"/>
      <c r="I32" s="7" t="str">
        <f t="shared" si="3"/>
        <v/>
      </c>
      <c r="J32" s="201"/>
      <c r="K32" s="201"/>
      <c r="L32" s="201"/>
      <c r="M32" s="64"/>
      <c r="N32" s="64"/>
      <c r="O32" s="64"/>
    </row>
    <row r="33" spans="1:15" ht="76.8" customHeight="1" x14ac:dyDescent="0.3">
      <c r="A33" s="38">
        <v>24</v>
      </c>
      <c r="B33" s="178" t="s">
        <v>196</v>
      </c>
      <c r="C33" s="178"/>
      <c r="D33" s="178"/>
      <c r="E33" s="201"/>
      <c r="F33" s="201"/>
      <c r="G33" s="201"/>
      <c r="H33" s="63"/>
      <c r="I33" s="7" t="str">
        <f t="shared" si="3"/>
        <v/>
      </c>
      <c r="J33" s="201"/>
      <c r="K33" s="201"/>
      <c r="L33" s="201"/>
      <c r="M33" s="64"/>
      <c r="N33" s="64"/>
      <c r="O33" s="64"/>
    </row>
    <row r="34" spans="1:15" ht="77.400000000000006" customHeight="1" x14ac:dyDescent="0.3">
      <c r="A34" s="38">
        <v>25</v>
      </c>
      <c r="B34" s="178" t="s">
        <v>197</v>
      </c>
      <c r="C34" s="178"/>
      <c r="D34" s="178"/>
      <c r="E34" s="201"/>
      <c r="F34" s="201"/>
      <c r="G34" s="201"/>
      <c r="H34" s="63"/>
      <c r="I34" s="7" t="str">
        <f t="shared" si="3"/>
        <v/>
      </c>
      <c r="J34" s="201"/>
      <c r="K34" s="201"/>
      <c r="L34" s="201"/>
      <c r="M34" s="64"/>
      <c r="N34" s="64"/>
      <c r="O34" s="64"/>
    </row>
    <row r="35" spans="1:15" ht="76.2" customHeight="1" x14ac:dyDescent="0.3">
      <c r="A35" s="38">
        <v>26</v>
      </c>
      <c r="B35" s="178" t="s">
        <v>151</v>
      </c>
      <c r="C35" s="178"/>
      <c r="D35" s="178"/>
      <c r="E35" s="201"/>
      <c r="F35" s="201"/>
      <c r="G35" s="201"/>
      <c r="H35" s="63"/>
      <c r="I35" s="7" t="str">
        <f t="shared" si="3"/>
        <v/>
      </c>
      <c r="J35" s="201"/>
      <c r="K35" s="201"/>
      <c r="L35" s="201"/>
      <c r="M35" s="64"/>
      <c r="N35" s="64"/>
      <c r="O35" s="64"/>
    </row>
    <row r="36" spans="1:15" ht="78" customHeight="1" x14ac:dyDescent="0.3">
      <c r="A36" s="38">
        <v>27</v>
      </c>
      <c r="B36" s="178" t="s">
        <v>152</v>
      </c>
      <c r="C36" s="178"/>
      <c r="D36" s="178"/>
      <c r="E36" s="201"/>
      <c r="F36" s="201"/>
      <c r="G36" s="201"/>
      <c r="H36" s="63"/>
      <c r="I36" s="7" t="str">
        <f t="shared" si="3"/>
        <v/>
      </c>
      <c r="J36" s="201"/>
      <c r="K36" s="201"/>
      <c r="L36" s="201"/>
      <c r="M36" s="64"/>
      <c r="N36" s="64"/>
      <c r="O36" s="64"/>
    </row>
    <row r="37" spans="1:15" ht="105" customHeight="1" x14ac:dyDescent="0.3">
      <c r="A37" s="38">
        <v>28</v>
      </c>
      <c r="B37" s="178" t="s">
        <v>198</v>
      </c>
      <c r="C37" s="178"/>
      <c r="D37" s="178"/>
      <c r="E37" s="201"/>
      <c r="F37" s="201"/>
      <c r="G37" s="201"/>
      <c r="H37" s="63"/>
      <c r="I37" s="7" t="str">
        <f t="shared" si="3"/>
        <v/>
      </c>
      <c r="J37" s="201"/>
      <c r="K37" s="201"/>
      <c r="L37" s="201"/>
      <c r="M37" s="64"/>
      <c r="N37" s="64"/>
      <c r="O37" s="64"/>
    </row>
    <row r="38" spans="1:15" ht="89.4" customHeight="1" x14ac:dyDescent="0.3">
      <c r="A38" s="38">
        <v>29</v>
      </c>
      <c r="B38" s="178" t="s">
        <v>153</v>
      </c>
      <c r="C38" s="178"/>
      <c r="D38" s="178"/>
      <c r="E38" s="201"/>
      <c r="F38" s="201"/>
      <c r="G38" s="201"/>
      <c r="H38" s="63"/>
      <c r="I38" s="7" t="str">
        <f t="shared" ref="I38:I40" si="5">IF(H38=1,"L", IF(H38=2, "M", IF(H38=3, "H", IF(H38="N/A", "",IF(H38="","")))))</f>
        <v/>
      </c>
      <c r="J38" s="201"/>
      <c r="K38" s="201"/>
      <c r="L38" s="201"/>
      <c r="M38" s="64"/>
      <c r="N38" s="64"/>
      <c r="O38" s="64"/>
    </row>
    <row r="39" spans="1:15" ht="94.8" customHeight="1" x14ac:dyDescent="0.3">
      <c r="A39" s="38">
        <v>30</v>
      </c>
      <c r="B39" s="178" t="s">
        <v>154</v>
      </c>
      <c r="C39" s="178"/>
      <c r="D39" s="178"/>
      <c r="E39" s="201"/>
      <c r="F39" s="201"/>
      <c r="G39" s="201"/>
      <c r="H39" s="63"/>
      <c r="I39" s="7" t="str">
        <f t="shared" si="5"/>
        <v/>
      </c>
      <c r="J39" s="201"/>
      <c r="K39" s="201"/>
      <c r="L39" s="201"/>
      <c r="M39" s="64"/>
      <c r="N39" s="64"/>
      <c r="O39" s="64"/>
    </row>
    <row r="40" spans="1:15" ht="88.2" customHeight="1" x14ac:dyDescent="0.3">
      <c r="A40" s="38">
        <v>31</v>
      </c>
      <c r="B40" s="178" t="s">
        <v>155</v>
      </c>
      <c r="C40" s="178"/>
      <c r="D40" s="178"/>
      <c r="E40" s="201"/>
      <c r="F40" s="201"/>
      <c r="G40" s="201"/>
      <c r="H40" s="63"/>
      <c r="I40" s="7" t="str">
        <f t="shared" si="5"/>
        <v/>
      </c>
      <c r="J40" s="201"/>
      <c r="K40" s="201"/>
      <c r="L40" s="201"/>
      <c r="M40" s="64"/>
      <c r="N40" s="64"/>
      <c r="O40" s="64"/>
    </row>
    <row r="41" spans="1:15" ht="38.4" customHeight="1" x14ac:dyDescent="0.3">
      <c r="A41" s="38">
        <v>32</v>
      </c>
      <c r="B41" s="178" t="s">
        <v>59</v>
      </c>
      <c r="C41" s="178"/>
      <c r="D41" s="178"/>
      <c r="E41" s="201"/>
      <c r="F41" s="201"/>
      <c r="G41" s="201"/>
      <c r="H41" s="63"/>
      <c r="I41" s="7" t="str">
        <f t="shared" si="2"/>
        <v/>
      </c>
      <c r="J41" s="201"/>
      <c r="K41" s="201"/>
      <c r="L41" s="201"/>
      <c r="M41" s="64"/>
      <c r="N41" s="64"/>
      <c r="O41" s="64"/>
    </row>
    <row r="42" spans="1:15" ht="173.4" customHeight="1" x14ac:dyDescent="0.3">
      <c r="A42" s="38">
        <v>33</v>
      </c>
      <c r="B42" s="178" t="s">
        <v>199</v>
      </c>
      <c r="C42" s="178"/>
      <c r="D42" s="178"/>
      <c r="E42" s="201"/>
      <c r="F42" s="201"/>
      <c r="G42" s="201"/>
      <c r="H42" s="63"/>
      <c r="I42" s="7" t="str">
        <f t="shared" si="0"/>
        <v/>
      </c>
      <c r="J42" s="201"/>
      <c r="K42" s="201"/>
      <c r="L42" s="201"/>
      <c r="M42" s="64"/>
      <c r="N42" s="64"/>
      <c r="O42" s="64"/>
    </row>
    <row r="43" spans="1:15" ht="62.4" customHeight="1" x14ac:dyDescent="0.3">
      <c r="A43" s="38">
        <v>34</v>
      </c>
      <c r="B43" s="178" t="s">
        <v>156</v>
      </c>
      <c r="C43" s="178"/>
      <c r="D43" s="178"/>
      <c r="E43" s="201"/>
      <c r="F43" s="201"/>
      <c r="G43" s="201"/>
      <c r="H43" s="63"/>
      <c r="I43" s="7" t="str">
        <f t="shared" ref="I43:I46" si="6">IF(H43=1,"L", IF(H43=2, "M", IF(H43=3, "H", IF(H43="N/A", "",IF(H43="","")))))</f>
        <v/>
      </c>
      <c r="J43" s="201"/>
      <c r="K43" s="201"/>
      <c r="L43" s="201"/>
      <c r="M43" s="64"/>
      <c r="N43" s="64"/>
      <c r="O43" s="64"/>
    </row>
    <row r="44" spans="1:15" ht="47.4" customHeight="1" x14ac:dyDescent="0.3">
      <c r="A44" s="38">
        <v>35</v>
      </c>
      <c r="B44" s="178" t="s">
        <v>60</v>
      </c>
      <c r="C44" s="178"/>
      <c r="D44" s="178"/>
      <c r="E44" s="201"/>
      <c r="F44" s="201"/>
      <c r="G44" s="201"/>
      <c r="H44" s="63"/>
      <c r="I44" s="7" t="str">
        <f t="shared" si="6"/>
        <v/>
      </c>
      <c r="J44" s="201"/>
      <c r="K44" s="201"/>
      <c r="L44" s="201"/>
      <c r="M44" s="64"/>
      <c r="N44" s="64"/>
      <c r="O44" s="64"/>
    </row>
    <row r="45" spans="1:15" ht="78" customHeight="1" x14ac:dyDescent="0.3">
      <c r="A45" s="38">
        <v>36</v>
      </c>
      <c r="B45" s="178" t="s">
        <v>157</v>
      </c>
      <c r="C45" s="178"/>
      <c r="D45" s="178"/>
      <c r="E45" s="201"/>
      <c r="F45" s="201"/>
      <c r="G45" s="201"/>
      <c r="H45" s="63"/>
      <c r="I45" s="7" t="str">
        <f t="shared" si="6"/>
        <v/>
      </c>
      <c r="J45" s="201"/>
      <c r="K45" s="201"/>
      <c r="L45" s="201"/>
      <c r="M45" s="64"/>
      <c r="N45" s="64"/>
      <c r="O45" s="64"/>
    </row>
    <row r="46" spans="1:15" ht="61.2" customHeight="1" x14ac:dyDescent="0.3">
      <c r="A46" s="38">
        <v>37</v>
      </c>
      <c r="B46" s="178" t="s">
        <v>158</v>
      </c>
      <c r="C46" s="178"/>
      <c r="D46" s="178"/>
      <c r="E46" s="201"/>
      <c r="F46" s="201"/>
      <c r="G46" s="201"/>
      <c r="H46" s="63"/>
      <c r="I46" s="7" t="str">
        <f t="shared" si="6"/>
        <v/>
      </c>
      <c r="J46" s="201"/>
      <c r="K46" s="201"/>
      <c r="L46" s="201"/>
      <c r="M46" s="64"/>
      <c r="N46" s="64"/>
      <c r="O46" s="64"/>
    </row>
    <row r="47" spans="1:15" ht="159" customHeight="1" x14ac:dyDescent="0.3">
      <c r="A47" s="38">
        <v>38</v>
      </c>
      <c r="B47" s="178" t="s">
        <v>159</v>
      </c>
      <c r="C47" s="178"/>
      <c r="D47" s="178"/>
      <c r="E47" s="201"/>
      <c r="F47" s="201"/>
      <c r="G47" s="201"/>
      <c r="H47" s="63"/>
      <c r="I47" s="7" t="str">
        <f t="shared" si="0"/>
        <v/>
      </c>
      <c r="J47" s="201"/>
      <c r="K47" s="201"/>
      <c r="L47" s="201"/>
      <c r="M47" s="64"/>
      <c r="N47" s="64"/>
      <c r="O47" s="64"/>
    </row>
    <row r="48" spans="1:15" ht="91.8" customHeight="1" x14ac:dyDescent="0.3">
      <c r="A48" s="38">
        <v>39</v>
      </c>
      <c r="B48" s="178" t="s">
        <v>61</v>
      </c>
      <c r="C48" s="178"/>
      <c r="D48" s="178"/>
      <c r="E48" s="201"/>
      <c r="F48" s="201"/>
      <c r="G48" s="201"/>
      <c r="H48" s="63"/>
      <c r="I48" s="7" t="str">
        <f t="shared" ref="I48" si="7">IF(H48=1,"L", IF(H48=2, "M", IF(H48=3, "H", IF(H48="N/A", "",IF(H48="","")))))</f>
        <v/>
      </c>
      <c r="J48" s="201"/>
      <c r="K48" s="201"/>
      <c r="L48" s="201"/>
      <c r="M48" s="64"/>
      <c r="N48" s="64"/>
      <c r="O48" s="64"/>
    </row>
    <row r="49" spans="1:15" ht="51.6" customHeight="1" x14ac:dyDescent="0.3">
      <c r="A49" s="38">
        <v>40</v>
      </c>
      <c r="B49" s="178" t="s">
        <v>160</v>
      </c>
      <c r="C49" s="178"/>
      <c r="D49" s="178"/>
      <c r="E49" s="201"/>
      <c r="F49" s="201"/>
      <c r="G49" s="201"/>
      <c r="H49" s="63"/>
      <c r="I49" s="7" t="str">
        <f t="shared" ref="I49:I50" si="8">IF(H49=1,"L", IF(H49=2, "M", IF(H49=3, "H", IF(H49="N/A", "",IF(H49="","")))))</f>
        <v/>
      </c>
      <c r="J49" s="201"/>
      <c r="K49" s="201"/>
      <c r="L49" s="201"/>
      <c r="M49" s="64"/>
      <c r="N49" s="64"/>
      <c r="O49" s="64"/>
    </row>
    <row r="50" spans="1:15" ht="63" customHeight="1" x14ac:dyDescent="0.3">
      <c r="A50" s="38">
        <v>41</v>
      </c>
      <c r="B50" s="178" t="s">
        <v>161</v>
      </c>
      <c r="C50" s="178"/>
      <c r="D50" s="178"/>
      <c r="E50" s="201"/>
      <c r="F50" s="201"/>
      <c r="G50" s="201"/>
      <c r="H50" s="63"/>
      <c r="I50" s="7" t="str">
        <f t="shared" si="8"/>
        <v/>
      </c>
      <c r="J50" s="201"/>
      <c r="K50" s="201"/>
      <c r="L50" s="201"/>
      <c r="M50" s="64"/>
      <c r="N50" s="64"/>
      <c r="O50" s="64"/>
    </row>
    <row r="51" spans="1:15" x14ac:dyDescent="0.3">
      <c r="A51" s="4"/>
      <c r="B51" s="4"/>
      <c r="C51" s="4"/>
      <c r="D51" s="4"/>
      <c r="E51" s="4"/>
      <c r="F51" s="4"/>
      <c r="G51" s="4"/>
      <c r="H51" s="4"/>
      <c r="I51" s="4"/>
      <c r="J51" s="4"/>
      <c r="K51" s="4"/>
      <c r="L51" s="4"/>
      <c r="M51" s="4"/>
      <c r="N51" s="4"/>
      <c r="O51" s="4"/>
    </row>
    <row r="53" spans="1:15" hidden="1" x14ac:dyDescent="0.3"/>
    <row r="54" spans="1:15" hidden="1" x14ac:dyDescent="0.3">
      <c r="H54" s="53" t="s">
        <v>92</v>
      </c>
      <c r="I54" s="53">
        <f>COUNTIF(I9:I50,"H")</f>
        <v>0</v>
      </c>
    </row>
    <row r="55" spans="1:15" hidden="1" x14ac:dyDescent="0.3">
      <c r="H55" s="53" t="s">
        <v>91</v>
      </c>
      <c r="I55" s="53">
        <f>COUNTIF(I9:I50,"M")</f>
        <v>0</v>
      </c>
    </row>
    <row r="56" spans="1:15" hidden="1" x14ac:dyDescent="0.3">
      <c r="H56" s="53" t="s">
        <v>93</v>
      </c>
      <c r="I56" s="53">
        <f>COUNTIF(I9:I50,"L")</f>
        <v>0</v>
      </c>
    </row>
    <row r="57" spans="1:15" hidden="1" x14ac:dyDescent="0.3">
      <c r="H57" s="53" t="s">
        <v>94</v>
      </c>
      <c r="I57" s="53">
        <f>SUM(I54:I56)</f>
        <v>0</v>
      </c>
    </row>
    <row r="58" spans="1:15" hidden="1" x14ac:dyDescent="0.3">
      <c r="H58" s="53"/>
      <c r="I58" s="53"/>
    </row>
    <row r="59" spans="1:15" ht="31.2" hidden="1" thickTop="1" thickBot="1" x14ac:dyDescent="0.35">
      <c r="H59" s="146" t="str">
        <f>IF(I54&gt;=1,"H",IF(I55&gt;=8,"M","L"))</f>
        <v>L</v>
      </c>
      <c r="I59" s="147"/>
      <c r="J59" s="148"/>
    </row>
  </sheetData>
  <sheetProtection algorithmName="SHA-512" hashValue="wnGeS4t9DgEawShN1lvSL9oWOqzE2xGnry5WTiVPTmT2LtHZUQ+OUdNPEo+NLU0vqTqMzm2Tq3lVDgsHcGxEWA==" saltValue="rNbjMUP3p2QYo5eST9xp8A==" spinCount="100000" sheet="1" objects="1" scenarios="1" selectLockedCells="1"/>
  <mergeCells count="141">
    <mergeCell ref="H59:J59"/>
    <mergeCell ref="B45:D45"/>
    <mergeCell ref="E45:G45"/>
    <mergeCell ref="J45:L45"/>
    <mergeCell ref="B46:D46"/>
    <mergeCell ref="E46:G46"/>
    <mergeCell ref="J46:L46"/>
    <mergeCell ref="B43:D43"/>
    <mergeCell ref="E43:G43"/>
    <mergeCell ref="J43:L43"/>
    <mergeCell ref="B44:D44"/>
    <mergeCell ref="E44:G44"/>
    <mergeCell ref="J44:L44"/>
    <mergeCell ref="B49:D49"/>
    <mergeCell ref="E49:G49"/>
    <mergeCell ref="J49:L49"/>
    <mergeCell ref="B47:D47"/>
    <mergeCell ref="E47:G47"/>
    <mergeCell ref="J47:L47"/>
    <mergeCell ref="B48:D48"/>
    <mergeCell ref="E48:G48"/>
    <mergeCell ref="J48:L48"/>
    <mergeCell ref="B50:D50"/>
    <mergeCell ref="E50:G50"/>
    <mergeCell ref="B29:D29"/>
    <mergeCell ref="E29:G29"/>
    <mergeCell ref="J29:L29"/>
    <mergeCell ref="B30:D30"/>
    <mergeCell ref="E30:G30"/>
    <mergeCell ref="J30:L30"/>
    <mergeCell ref="B31:D31"/>
    <mergeCell ref="E31:G31"/>
    <mergeCell ref="J31:L31"/>
    <mergeCell ref="B39:D39"/>
    <mergeCell ref="E39:G39"/>
    <mergeCell ref="J39:L39"/>
    <mergeCell ref="B32:D32"/>
    <mergeCell ref="E32:G32"/>
    <mergeCell ref="J32:L32"/>
    <mergeCell ref="B33:D33"/>
    <mergeCell ref="E33:G33"/>
    <mergeCell ref="J33:L33"/>
    <mergeCell ref="B36:D36"/>
    <mergeCell ref="E36:G36"/>
    <mergeCell ref="J36:L36"/>
    <mergeCell ref="B37:D37"/>
    <mergeCell ref="E37:G37"/>
    <mergeCell ref="J37:L37"/>
    <mergeCell ref="B34:D34"/>
    <mergeCell ref="E34:G34"/>
    <mergeCell ref="J34:L34"/>
    <mergeCell ref="B35:D35"/>
    <mergeCell ref="E35:G35"/>
    <mergeCell ref="J35:L35"/>
    <mergeCell ref="B22:D22"/>
    <mergeCell ref="E22:G22"/>
    <mergeCell ref="J22:L22"/>
    <mergeCell ref="B40:D40"/>
    <mergeCell ref="E40:G40"/>
    <mergeCell ref="J40:L40"/>
    <mergeCell ref="B23:D23"/>
    <mergeCell ref="E23:G23"/>
    <mergeCell ref="J23:L23"/>
    <mergeCell ref="B38:D38"/>
    <mergeCell ref="E38:G38"/>
    <mergeCell ref="J38:L38"/>
    <mergeCell ref="B25:D25"/>
    <mergeCell ref="E25:G25"/>
    <mergeCell ref="J25:L25"/>
    <mergeCell ref="B26:D26"/>
    <mergeCell ref="E26:G26"/>
    <mergeCell ref="J26:L26"/>
    <mergeCell ref="B27:D27"/>
    <mergeCell ref="E27:G27"/>
    <mergeCell ref="J27:L27"/>
    <mergeCell ref="B28:D28"/>
    <mergeCell ref="E28:G28"/>
    <mergeCell ref="J28:L28"/>
    <mergeCell ref="B17:D17"/>
    <mergeCell ref="E17:G17"/>
    <mergeCell ref="J17:L17"/>
    <mergeCell ref="B19:D19"/>
    <mergeCell ref="E19:G19"/>
    <mergeCell ref="J19:L19"/>
    <mergeCell ref="B42:D42"/>
    <mergeCell ref="E42:G42"/>
    <mergeCell ref="J42:L42"/>
    <mergeCell ref="B24:D24"/>
    <mergeCell ref="E24:G24"/>
    <mergeCell ref="J24:L24"/>
    <mergeCell ref="B41:D41"/>
    <mergeCell ref="E41:G41"/>
    <mergeCell ref="J41:L41"/>
    <mergeCell ref="B18:D18"/>
    <mergeCell ref="E18:G18"/>
    <mergeCell ref="J18:L18"/>
    <mergeCell ref="B20:D20"/>
    <mergeCell ref="E20:G20"/>
    <mergeCell ref="J20:L20"/>
    <mergeCell ref="B21:D21"/>
    <mergeCell ref="E21:G21"/>
    <mergeCell ref="J21:L21"/>
    <mergeCell ref="B9:D9"/>
    <mergeCell ref="E9:G9"/>
    <mergeCell ref="J9:L9"/>
    <mergeCell ref="B10:D10"/>
    <mergeCell ref="E10:G10"/>
    <mergeCell ref="J10:L10"/>
    <mergeCell ref="B14:D14"/>
    <mergeCell ref="E14:G14"/>
    <mergeCell ref="J14:L14"/>
    <mergeCell ref="B11:D11"/>
    <mergeCell ref="E11:G11"/>
    <mergeCell ref="J11:L11"/>
    <mergeCell ref="B12:D12"/>
    <mergeCell ref="E12:G12"/>
    <mergeCell ref="J12:L12"/>
    <mergeCell ref="J50:L50"/>
    <mergeCell ref="J6:O6"/>
    <mergeCell ref="B2:C2"/>
    <mergeCell ref="D2:G2"/>
    <mergeCell ref="D3:G3"/>
    <mergeCell ref="D4:G4"/>
    <mergeCell ref="B5:C5"/>
    <mergeCell ref="D5:G5"/>
    <mergeCell ref="I2:O2"/>
    <mergeCell ref="J3:O3"/>
    <mergeCell ref="J4:O4"/>
    <mergeCell ref="J5:O5"/>
    <mergeCell ref="B15:D15"/>
    <mergeCell ref="E15:G15"/>
    <mergeCell ref="J15:L15"/>
    <mergeCell ref="B16:D16"/>
    <mergeCell ref="E16:G16"/>
    <mergeCell ref="J16:L16"/>
    <mergeCell ref="B8:D8"/>
    <mergeCell ref="E8:G8"/>
    <mergeCell ref="J8:L8"/>
    <mergeCell ref="B13:D13"/>
    <mergeCell ref="E13:G13"/>
    <mergeCell ref="J13:L13"/>
  </mergeCells>
  <conditionalFormatting sqref="I9:I10">
    <cfRule type="cellIs" dxfId="194" priority="127" operator="equal">
      <formula>"H"</formula>
    </cfRule>
    <cfRule type="cellIs" dxfId="193" priority="128" operator="equal">
      <formula>"M"</formula>
    </cfRule>
    <cfRule type="cellIs" dxfId="192" priority="129" operator="equal">
      <formula>"L"</formula>
    </cfRule>
  </conditionalFormatting>
  <conditionalFormatting sqref="I11">
    <cfRule type="cellIs" dxfId="191" priority="124" operator="equal">
      <formula>"H"</formula>
    </cfRule>
    <cfRule type="cellIs" dxfId="190" priority="125" operator="equal">
      <formula>"M"</formula>
    </cfRule>
    <cfRule type="cellIs" dxfId="189" priority="126" operator="equal">
      <formula>"L"</formula>
    </cfRule>
  </conditionalFormatting>
  <conditionalFormatting sqref="I12">
    <cfRule type="cellIs" dxfId="188" priority="121" operator="equal">
      <formula>"H"</formula>
    </cfRule>
    <cfRule type="cellIs" dxfId="187" priority="122" operator="equal">
      <formula>"M"</formula>
    </cfRule>
    <cfRule type="cellIs" dxfId="186" priority="123" operator="equal">
      <formula>"L"</formula>
    </cfRule>
  </conditionalFormatting>
  <conditionalFormatting sqref="I13">
    <cfRule type="cellIs" dxfId="185" priority="118" operator="equal">
      <formula>"H"</formula>
    </cfRule>
    <cfRule type="cellIs" dxfId="184" priority="119" operator="equal">
      <formula>"M"</formula>
    </cfRule>
    <cfRule type="cellIs" dxfId="183" priority="120" operator="equal">
      <formula>"L"</formula>
    </cfRule>
  </conditionalFormatting>
  <conditionalFormatting sqref="I14">
    <cfRule type="cellIs" dxfId="182" priority="115" operator="equal">
      <formula>"H"</formula>
    </cfRule>
    <cfRule type="cellIs" dxfId="181" priority="116" operator="equal">
      <formula>"M"</formula>
    </cfRule>
    <cfRule type="cellIs" dxfId="180" priority="117" operator="equal">
      <formula>"L"</formula>
    </cfRule>
  </conditionalFormatting>
  <conditionalFormatting sqref="I15">
    <cfRule type="cellIs" dxfId="179" priority="112" operator="equal">
      <formula>"H"</formula>
    </cfRule>
    <cfRule type="cellIs" dxfId="178" priority="113" operator="equal">
      <formula>"M"</formula>
    </cfRule>
    <cfRule type="cellIs" dxfId="177" priority="114" operator="equal">
      <formula>"L"</formula>
    </cfRule>
  </conditionalFormatting>
  <conditionalFormatting sqref="I16">
    <cfRule type="cellIs" dxfId="176" priority="109" operator="equal">
      <formula>"H"</formula>
    </cfRule>
    <cfRule type="cellIs" dxfId="175" priority="110" operator="equal">
      <formula>"M"</formula>
    </cfRule>
    <cfRule type="cellIs" dxfId="174" priority="111" operator="equal">
      <formula>"L"</formula>
    </cfRule>
  </conditionalFormatting>
  <conditionalFormatting sqref="I17">
    <cfRule type="cellIs" dxfId="173" priority="106" operator="equal">
      <formula>"H"</formula>
    </cfRule>
    <cfRule type="cellIs" dxfId="172" priority="107" operator="equal">
      <formula>"M"</formula>
    </cfRule>
    <cfRule type="cellIs" dxfId="171" priority="108" operator="equal">
      <formula>"L"</formula>
    </cfRule>
  </conditionalFormatting>
  <conditionalFormatting sqref="I18">
    <cfRule type="cellIs" dxfId="170" priority="103" operator="equal">
      <formula>"H"</formula>
    </cfRule>
    <cfRule type="cellIs" dxfId="169" priority="104" operator="equal">
      <formula>"M"</formula>
    </cfRule>
    <cfRule type="cellIs" dxfId="168" priority="105" operator="equal">
      <formula>"L"</formula>
    </cfRule>
  </conditionalFormatting>
  <conditionalFormatting sqref="I19">
    <cfRule type="cellIs" dxfId="167" priority="100" operator="equal">
      <formula>"H"</formula>
    </cfRule>
    <cfRule type="cellIs" dxfId="166" priority="101" operator="equal">
      <formula>"M"</formula>
    </cfRule>
    <cfRule type="cellIs" dxfId="165" priority="102" operator="equal">
      <formula>"L"</formula>
    </cfRule>
  </conditionalFormatting>
  <conditionalFormatting sqref="I42">
    <cfRule type="cellIs" dxfId="164" priority="97" operator="equal">
      <formula>"H"</formula>
    </cfRule>
    <cfRule type="cellIs" dxfId="163" priority="98" operator="equal">
      <formula>"M"</formula>
    </cfRule>
    <cfRule type="cellIs" dxfId="162" priority="99" operator="equal">
      <formula>"L"</formula>
    </cfRule>
  </conditionalFormatting>
  <conditionalFormatting sqref="I24">
    <cfRule type="cellIs" dxfId="161" priority="91" operator="equal">
      <formula>"H"</formula>
    </cfRule>
    <cfRule type="cellIs" dxfId="160" priority="92" operator="equal">
      <formula>"M"</formula>
    </cfRule>
    <cfRule type="cellIs" dxfId="159" priority="93" operator="equal">
      <formula>"L"</formula>
    </cfRule>
  </conditionalFormatting>
  <conditionalFormatting sqref="I41">
    <cfRule type="cellIs" dxfId="158" priority="88" operator="equal">
      <formula>"H"</formula>
    </cfRule>
    <cfRule type="cellIs" dxfId="157" priority="89" operator="equal">
      <formula>"M"</formula>
    </cfRule>
    <cfRule type="cellIs" dxfId="156" priority="90" operator="equal">
      <formula>"L"</formula>
    </cfRule>
  </conditionalFormatting>
  <conditionalFormatting sqref="I22">
    <cfRule type="cellIs" dxfId="155" priority="85" operator="equal">
      <formula>"H"</formula>
    </cfRule>
    <cfRule type="cellIs" dxfId="154" priority="86" operator="equal">
      <formula>"M"</formula>
    </cfRule>
    <cfRule type="cellIs" dxfId="153" priority="87" operator="equal">
      <formula>"L"</formula>
    </cfRule>
  </conditionalFormatting>
  <conditionalFormatting sqref="I23">
    <cfRule type="cellIs" dxfId="152" priority="82" operator="equal">
      <formula>"H"</formula>
    </cfRule>
    <cfRule type="cellIs" dxfId="151" priority="83" operator="equal">
      <formula>"M"</formula>
    </cfRule>
    <cfRule type="cellIs" dxfId="150" priority="84" operator="equal">
      <formula>"L"</formula>
    </cfRule>
  </conditionalFormatting>
  <conditionalFormatting sqref="I20">
    <cfRule type="cellIs" dxfId="149" priority="79" operator="equal">
      <formula>"H"</formula>
    </cfRule>
    <cfRule type="cellIs" dxfId="148" priority="80" operator="equal">
      <formula>"M"</formula>
    </cfRule>
    <cfRule type="cellIs" dxfId="147" priority="81" operator="equal">
      <formula>"L"</formula>
    </cfRule>
  </conditionalFormatting>
  <conditionalFormatting sqref="I21">
    <cfRule type="cellIs" dxfId="146" priority="76" operator="equal">
      <formula>"H"</formula>
    </cfRule>
    <cfRule type="cellIs" dxfId="145" priority="77" operator="equal">
      <formula>"M"</formula>
    </cfRule>
    <cfRule type="cellIs" dxfId="144" priority="78" operator="equal">
      <formula>"L"</formula>
    </cfRule>
  </conditionalFormatting>
  <conditionalFormatting sqref="I39">
    <cfRule type="cellIs" dxfId="143" priority="73" operator="equal">
      <formula>"H"</formula>
    </cfRule>
    <cfRule type="cellIs" dxfId="142" priority="74" operator="equal">
      <formula>"M"</formula>
    </cfRule>
    <cfRule type="cellIs" dxfId="141" priority="75" operator="equal">
      <formula>"L"</formula>
    </cfRule>
  </conditionalFormatting>
  <conditionalFormatting sqref="I40">
    <cfRule type="cellIs" dxfId="140" priority="70" operator="equal">
      <formula>"H"</formula>
    </cfRule>
    <cfRule type="cellIs" dxfId="139" priority="71" operator="equal">
      <formula>"M"</formula>
    </cfRule>
    <cfRule type="cellIs" dxfId="138" priority="72" operator="equal">
      <formula>"L"</formula>
    </cfRule>
  </conditionalFormatting>
  <conditionalFormatting sqref="I38">
    <cfRule type="cellIs" dxfId="137" priority="67" operator="equal">
      <formula>"H"</formula>
    </cfRule>
    <cfRule type="cellIs" dxfId="136" priority="68" operator="equal">
      <formula>"M"</formula>
    </cfRule>
    <cfRule type="cellIs" dxfId="135" priority="69" operator="equal">
      <formula>"L"</formula>
    </cfRule>
  </conditionalFormatting>
  <conditionalFormatting sqref="I29">
    <cfRule type="cellIs" dxfId="134" priority="64" operator="equal">
      <formula>"H"</formula>
    </cfRule>
    <cfRule type="cellIs" dxfId="133" priority="65" operator="equal">
      <formula>"M"</formula>
    </cfRule>
    <cfRule type="cellIs" dxfId="132" priority="66" operator="equal">
      <formula>"L"</formula>
    </cfRule>
  </conditionalFormatting>
  <conditionalFormatting sqref="I30">
    <cfRule type="cellIs" dxfId="131" priority="61" operator="equal">
      <formula>"H"</formula>
    </cfRule>
    <cfRule type="cellIs" dxfId="130" priority="62" operator="equal">
      <formula>"M"</formula>
    </cfRule>
    <cfRule type="cellIs" dxfId="129" priority="63" operator="equal">
      <formula>"L"</formula>
    </cfRule>
  </conditionalFormatting>
  <conditionalFormatting sqref="I28">
    <cfRule type="cellIs" dxfId="128" priority="58" operator="equal">
      <formula>"H"</formula>
    </cfRule>
    <cfRule type="cellIs" dxfId="127" priority="59" operator="equal">
      <formula>"M"</formula>
    </cfRule>
    <cfRule type="cellIs" dxfId="126" priority="60" operator="equal">
      <formula>"L"</formula>
    </cfRule>
  </conditionalFormatting>
  <conditionalFormatting sqref="I26">
    <cfRule type="cellIs" dxfId="125" priority="55" operator="equal">
      <formula>"H"</formula>
    </cfRule>
    <cfRule type="cellIs" dxfId="124" priority="56" operator="equal">
      <formula>"M"</formula>
    </cfRule>
    <cfRule type="cellIs" dxfId="123" priority="57" operator="equal">
      <formula>"L"</formula>
    </cfRule>
  </conditionalFormatting>
  <conditionalFormatting sqref="I27">
    <cfRule type="cellIs" dxfId="122" priority="52" operator="equal">
      <formula>"H"</formula>
    </cfRule>
    <cfRule type="cellIs" dxfId="121" priority="53" operator="equal">
      <formula>"M"</formula>
    </cfRule>
    <cfRule type="cellIs" dxfId="120" priority="54" operator="equal">
      <formula>"L"</formula>
    </cfRule>
  </conditionalFormatting>
  <conditionalFormatting sqref="I25">
    <cfRule type="cellIs" dxfId="119" priority="49" operator="equal">
      <formula>"H"</formula>
    </cfRule>
    <cfRule type="cellIs" dxfId="118" priority="50" operator="equal">
      <formula>"M"</formula>
    </cfRule>
    <cfRule type="cellIs" dxfId="117" priority="51" operator="equal">
      <formula>"L"</formula>
    </cfRule>
  </conditionalFormatting>
  <conditionalFormatting sqref="I36">
    <cfRule type="cellIs" dxfId="116" priority="46" operator="equal">
      <formula>"H"</formula>
    </cfRule>
    <cfRule type="cellIs" dxfId="115" priority="47" operator="equal">
      <formula>"M"</formula>
    </cfRule>
    <cfRule type="cellIs" dxfId="114" priority="48" operator="equal">
      <formula>"L"</formula>
    </cfRule>
  </conditionalFormatting>
  <conditionalFormatting sqref="I37">
    <cfRule type="cellIs" dxfId="113" priority="43" operator="equal">
      <formula>"H"</formula>
    </cfRule>
    <cfRule type="cellIs" dxfId="112" priority="44" operator="equal">
      <formula>"M"</formula>
    </cfRule>
    <cfRule type="cellIs" dxfId="111" priority="45" operator="equal">
      <formula>"L"</formula>
    </cfRule>
  </conditionalFormatting>
  <conditionalFormatting sqref="I35">
    <cfRule type="cellIs" dxfId="110" priority="40" operator="equal">
      <formula>"H"</formula>
    </cfRule>
    <cfRule type="cellIs" dxfId="109" priority="41" operator="equal">
      <formula>"M"</formula>
    </cfRule>
    <cfRule type="cellIs" dxfId="108" priority="42" operator="equal">
      <formula>"L"</formula>
    </cfRule>
  </conditionalFormatting>
  <conditionalFormatting sqref="I33">
    <cfRule type="cellIs" dxfId="107" priority="37" operator="equal">
      <formula>"H"</formula>
    </cfRule>
    <cfRule type="cellIs" dxfId="106" priority="38" operator="equal">
      <formula>"M"</formula>
    </cfRule>
    <cfRule type="cellIs" dxfId="105" priority="39" operator="equal">
      <formula>"L"</formula>
    </cfRule>
  </conditionalFormatting>
  <conditionalFormatting sqref="I34">
    <cfRule type="cellIs" dxfId="104" priority="34" operator="equal">
      <formula>"H"</formula>
    </cfRule>
    <cfRule type="cellIs" dxfId="103" priority="35" operator="equal">
      <formula>"M"</formula>
    </cfRule>
    <cfRule type="cellIs" dxfId="102" priority="36" operator="equal">
      <formula>"L"</formula>
    </cfRule>
  </conditionalFormatting>
  <conditionalFormatting sqref="I32">
    <cfRule type="cellIs" dxfId="101" priority="31" operator="equal">
      <formula>"H"</formula>
    </cfRule>
    <cfRule type="cellIs" dxfId="100" priority="32" operator="equal">
      <formula>"M"</formula>
    </cfRule>
    <cfRule type="cellIs" dxfId="99" priority="33" operator="equal">
      <formula>"L"</formula>
    </cfRule>
  </conditionalFormatting>
  <conditionalFormatting sqref="I31">
    <cfRule type="cellIs" dxfId="98" priority="28" operator="equal">
      <formula>"H"</formula>
    </cfRule>
    <cfRule type="cellIs" dxfId="97" priority="29" operator="equal">
      <formula>"M"</formula>
    </cfRule>
    <cfRule type="cellIs" dxfId="96" priority="30" operator="equal">
      <formula>"L"</formula>
    </cfRule>
  </conditionalFormatting>
  <conditionalFormatting sqref="I49">
    <cfRule type="cellIs" dxfId="95" priority="25" operator="equal">
      <formula>"H"</formula>
    </cfRule>
    <cfRule type="cellIs" dxfId="94" priority="26" operator="equal">
      <formula>"M"</formula>
    </cfRule>
    <cfRule type="cellIs" dxfId="93" priority="27" operator="equal">
      <formula>"L"</formula>
    </cfRule>
  </conditionalFormatting>
  <conditionalFormatting sqref="I48">
    <cfRule type="cellIs" dxfId="92" priority="22" operator="equal">
      <formula>"H"</formula>
    </cfRule>
    <cfRule type="cellIs" dxfId="91" priority="23" operator="equal">
      <formula>"M"</formula>
    </cfRule>
    <cfRule type="cellIs" dxfId="90" priority="24" operator="equal">
      <formula>"L"</formula>
    </cfRule>
  </conditionalFormatting>
  <conditionalFormatting sqref="I47">
    <cfRule type="cellIs" dxfId="89" priority="19" operator="equal">
      <formula>"H"</formula>
    </cfRule>
    <cfRule type="cellIs" dxfId="88" priority="20" operator="equal">
      <formula>"M"</formula>
    </cfRule>
    <cfRule type="cellIs" dxfId="87" priority="21" operator="equal">
      <formula>"L"</formula>
    </cfRule>
  </conditionalFormatting>
  <conditionalFormatting sqref="I46">
    <cfRule type="cellIs" dxfId="86" priority="16" operator="equal">
      <formula>"H"</formula>
    </cfRule>
    <cfRule type="cellIs" dxfId="85" priority="17" operator="equal">
      <formula>"M"</formula>
    </cfRule>
    <cfRule type="cellIs" dxfId="84" priority="18" operator="equal">
      <formula>"L"</formula>
    </cfRule>
  </conditionalFormatting>
  <conditionalFormatting sqref="I45">
    <cfRule type="cellIs" dxfId="83" priority="13" operator="equal">
      <formula>"H"</formula>
    </cfRule>
    <cfRule type="cellIs" dxfId="82" priority="14" operator="equal">
      <formula>"M"</formula>
    </cfRule>
    <cfRule type="cellIs" dxfId="81" priority="15" operator="equal">
      <formula>"L"</formula>
    </cfRule>
  </conditionalFormatting>
  <conditionalFormatting sqref="I44">
    <cfRule type="cellIs" dxfId="80" priority="10" operator="equal">
      <formula>"H"</formula>
    </cfRule>
    <cfRule type="cellIs" dxfId="79" priority="11" operator="equal">
      <formula>"M"</formula>
    </cfRule>
    <cfRule type="cellIs" dxfId="78" priority="12" operator="equal">
      <formula>"L"</formula>
    </cfRule>
  </conditionalFormatting>
  <conditionalFormatting sqref="I43">
    <cfRule type="cellIs" dxfId="77" priority="7" operator="equal">
      <formula>"H"</formula>
    </cfRule>
    <cfRule type="cellIs" dxfId="76" priority="8" operator="equal">
      <formula>"M"</formula>
    </cfRule>
    <cfRule type="cellIs" dxfId="75" priority="9" operator="equal">
      <formula>"L"</formula>
    </cfRule>
  </conditionalFormatting>
  <conditionalFormatting sqref="H59:J59">
    <cfRule type="containsText" dxfId="74" priority="4" operator="containsText" text="L">
      <formula>NOT(ISERROR(SEARCH("L",H59)))</formula>
    </cfRule>
    <cfRule type="containsText" dxfId="73" priority="5" operator="containsText" text="M">
      <formula>NOT(ISERROR(SEARCH("M",H59)))</formula>
    </cfRule>
    <cfRule type="containsText" dxfId="72" priority="6" operator="containsText" text="H">
      <formula>NOT(ISERROR(SEARCH("H",H59)))</formula>
    </cfRule>
  </conditionalFormatting>
  <conditionalFormatting sqref="I50">
    <cfRule type="cellIs" dxfId="71" priority="1" operator="equal">
      <formula>"H"</formula>
    </cfRule>
    <cfRule type="cellIs" dxfId="70" priority="2" operator="equal">
      <formula>"M"</formula>
    </cfRule>
    <cfRule type="cellIs" dxfId="69" priority="3" operator="equal">
      <formula>"L"</formula>
    </cfRule>
  </conditionalFormatting>
  <dataValidations count="1">
    <dataValidation type="list" allowBlank="1" showInputMessage="1" showErrorMessage="1" sqref="H9:H50" xr:uid="{1CB01070-2472-4E59-ACE2-76207B34BABF}">
      <formula1>$I$3:$I$6</formula1>
    </dataValidation>
  </dataValidations>
  <printOptions headings="1"/>
  <pageMargins left="0.7" right="0.7" top="0.75" bottom="0.75" header="0.3" footer="0.3"/>
  <pageSetup scale="65" fitToHeight="0" orientation="landscape" r:id="rId1"/>
  <headerFooter>
    <oddFooter>&amp;L&amp;D&amp;CBollinger Motors Confidential
QA-F-2.1.002 : Rev. 00&amp;RSupplier Evaluation Assessment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Supplier Information</vt:lpstr>
      <vt:lpstr>Summary</vt:lpstr>
      <vt:lpstr>Commercial</vt:lpstr>
      <vt:lpstr>Engineering</vt:lpstr>
      <vt:lpstr>Product Realization</vt:lpstr>
      <vt:lpstr>Sub-Supplier Mgmt.</vt:lpstr>
      <vt:lpstr>Operations</vt:lpstr>
      <vt:lpstr>Quality</vt:lpstr>
      <vt:lpstr>Logistics</vt:lpstr>
      <vt:lpstr>Capacity Analysis</vt:lpstr>
      <vt:lpstr>Revision Log</vt:lpstr>
      <vt:lpstr>'Capacity Analysis'!Print_Area</vt:lpstr>
      <vt:lpstr>Commercial!Print_Area</vt:lpstr>
      <vt:lpstr>Engineering!Print_Area</vt:lpstr>
      <vt:lpstr>Instructions!Print_Area</vt:lpstr>
      <vt:lpstr>Logistics!Print_Area</vt:lpstr>
      <vt:lpstr>Operations!Print_Area</vt:lpstr>
      <vt:lpstr>'Product Realization'!Print_Area</vt:lpstr>
      <vt:lpstr>Quality!Print_Area</vt:lpstr>
      <vt:lpstr>'Sub-Supplier Mgmt.'!Print_Area</vt:lpstr>
      <vt:lpstr>Summary!Print_Area</vt:lpstr>
      <vt:lpstr>'Supplier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Evaluation Assessment</dc:title>
  <dc:creator>Walter Collins</dc:creator>
  <cp:keywords>QA-F-2.1.002</cp:keywords>
  <cp:lastModifiedBy>Walter Collins</cp:lastModifiedBy>
  <cp:lastPrinted>2020-02-07T15:15:32Z</cp:lastPrinted>
  <dcterms:created xsi:type="dcterms:W3CDTF">2020-01-13T14:30:55Z</dcterms:created>
  <dcterms:modified xsi:type="dcterms:W3CDTF">2020-08-25T12:06:57Z</dcterms:modified>
</cp:coreProperties>
</file>